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195" windowWidth="13140" windowHeight="10680" activeTab="0"/>
  </bookViews>
  <sheets>
    <sheet name="Feuil1" sheetId="1" r:id="rId1"/>
    <sheet name="Feuil2" sheetId="2" r:id="rId2"/>
    <sheet name="Feuil3" sheetId="3" r:id="rId3"/>
  </sheets>
  <definedNames>
    <definedName name="_xlfn.CUBERANKEDMEMBER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<sst xmlns="http://schemas.openxmlformats.org/spreadsheetml/2006/main" count="562" uniqueCount="197">
  <si>
    <t>Orbe</t>
  </si>
  <si>
    <t>Nathalie</t>
  </si>
  <si>
    <t>Annen-Lamard</t>
  </si>
  <si>
    <t>Sandra</t>
  </si>
  <si>
    <t>Gaillard</t>
  </si>
  <si>
    <t>Ste-Croix</t>
  </si>
  <si>
    <t>Vallorbe</t>
  </si>
  <si>
    <t>Lausanne</t>
  </si>
  <si>
    <t>Karine</t>
  </si>
  <si>
    <t>Montcherand</t>
  </si>
  <si>
    <t>Claude</t>
  </si>
  <si>
    <t>Chavornay</t>
  </si>
  <si>
    <t>Pythoud</t>
  </si>
  <si>
    <t>Vina</t>
  </si>
  <si>
    <t>Heidi</t>
  </si>
  <si>
    <t>Christiane</t>
  </si>
  <si>
    <t>Ballaigues</t>
  </si>
  <si>
    <t>Yves</t>
  </si>
  <si>
    <t>Pierre</t>
  </si>
  <si>
    <t>Sylvain</t>
  </si>
  <si>
    <t>Joël</t>
  </si>
  <si>
    <t>Marcel</t>
  </si>
  <si>
    <t>Philippe</t>
  </si>
  <si>
    <t>Cerantola</t>
  </si>
  <si>
    <t>Jean-Marc</t>
  </si>
  <si>
    <t>André</t>
  </si>
  <si>
    <t>Darbellay</t>
  </si>
  <si>
    <t>Jantet</t>
  </si>
  <si>
    <t>Dames juniors</t>
  </si>
  <si>
    <t>Dames</t>
  </si>
  <si>
    <t>Dames Vétérans 1</t>
  </si>
  <si>
    <t>Dames Vétérans 2</t>
  </si>
  <si>
    <t>Dames Vétérans 3</t>
  </si>
  <si>
    <t>Juniors</t>
  </si>
  <si>
    <t>Hommes</t>
  </si>
  <si>
    <t>Hommes Vétérans 1</t>
  </si>
  <si>
    <t>Hommes Vétérans 2</t>
  </si>
  <si>
    <t>Hommes Vétérans 3</t>
  </si>
  <si>
    <t>MN</t>
  </si>
  <si>
    <t>VD</t>
  </si>
  <si>
    <t>DL</t>
  </si>
  <si>
    <t>RT</t>
  </si>
  <si>
    <t>CG</t>
  </si>
  <si>
    <t>LJ</t>
  </si>
  <si>
    <t>CR</t>
  </si>
  <si>
    <t>SC</t>
  </si>
  <si>
    <t>SP</t>
  </si>
  <si>
    <t>CW</t>
  </si>
  <si>
    <t>CP</t>
  </si>
  <si>
    <t>T</t>
  </si>
  <si>
    <t>NC</t>
  </si>
  <si>
    <t>Orny</t>
  </si>
  <si>
    <t>Le Brassus</t>
  </si>
  <si>
    <t>Musy</t>
  </si>
  <si>
    <t>Desseigne</t>
  </si>
  <si>
    <t>Le Sentier</t>
  </si>
  <si>
    <t>Maugeri</t>
  </si>
  <si>
    <t>r</t>
  </si>
  <si>
    <t>Nombre de participants dans la catégorie</t>
  </si>
  <si>
    <t>Tf</t>
  </si>
  <si>
    <t>final</t>
  </si>
  <si>
    <t>prov.</t>
  </si>
  <si>
    <t>Delémont</t>
  </si>
  <si>
    <t>Cédric</t>
  </si>
  <si>
    <t>Agiez</t>
  </si>
  <si>
    <t>Jean-Pierre</t>
  </si>
  <si>
    <t>Freiholz</t>
  </si>
  <si>
    <t>B</t>
  </si>
  <si>
    <t>Course bonus</t>
  </si>
  <si>
    <t>Hirschi</t>
  </si>
  <si>
    <t>Anne-Laure</t>
  </si>
  <si>
    <t>Sugnens</t>
  </si>
  <si>
    <t>Bally</t>
  </si>
  <si>
    <t>Aurélia</t>
  </si>
  <si>
    <t>Orges</t>
  </si>
  <si>
    <t>Guignard</t>
  </si>
  <si>
    <t>Vaulion</t>
  </si>
  <si>
    <t>Eric</t>
  </si>
  <si>
    <t>Burger</t>
  </si>
  <si>
    <t>Heiner</t>
  </si>
  <si>
    <t>Calame</t>
  </si>
  <si>
    <t>Damien</t>
  </si>
  <si>
    <t>Massart</t>
  </si>
  <si>
    <t>Bernard</t>
  </si>
  <si>
    <t>Monnier</t>
  </si>
  <si>
    <t>Vuiteboeuf</t>
  </si>
  <si>
    <t>Cuarnens</t>
  </si>
  <si>
    <t>Loris</t>
  </si>
  <si>
    <t>Distance en km</t>
  </si>
  <si>
    <t>Yverdon</t>
  </si>
  <si>
    <t>Guillaume</t>
  </si>
  <si>
    <t>Romanens</t>
  </si>
  <si>
    <t>Jimmy</t>
  </si>
  <si>
    <t>Ehrbar</t>
  </si>
  <si>
    <t>Jean-Luc</t>
  </si>
  <si>
    <t>Détraz</t>
  </si>
  <si>
    <t>Jean-François</t>
  </si>
  <si>
    <t>Echallens</t>
  </si>
  <si>
    <t>Antoine</t>
  </si>
  <si>
    <t>Berney</t>
  </si>
  <si>
    <t>Gilles</t>
  </si>
  <si>
    <t>Laurent</t>
  </si>
  <si>
    <t>Moreira</t>
  </si>
  <si>
    <t>Sergio</t>
  </si>
  <si>
    <t>Pierre-André</t>
  </si>
  <si>
    <t>Cheseaux-Noréaz</t>
  </si>
  <si>
    <t>En cas d'erreur, vous pouvez contacter Michel Roulet 024 445 28 00 ou 079 480 89 93 ou  mich.roulet@gmail.com</t>
  </si>
  <si>
    <t>Mael</t>
  </si>
  <si>
    <t>Schüpbach</t>
  </si>
  <si>
    <t>Yverdon-les-Bains</t>
  </si>
  <si>
    <t>Loïc</t>
  </si>
  <si>
    <t>Agassis</t>
  </si>
  <si>
    <t>Daniel</t>
  </si>
  <si>
    <t>Terrettaz</t>
  </si>
  <si>
    <t>Grandson</t>
  </si>
  <si>
    <t>Serge</t>
  </si>
  <si>
    <t xml:space="preserve">Vonlanthen </t>
  </si>
  <si>
    <t>Patrick</t>
  </si>
  <si>
    <t>Molondin</t>
  </si>
  <si>
    <t>Chamblon</t>
  </si>
  <si>
    <t>Halter</t>
  </si>
  <si>
    <t>Forestier</t>
  </si>
  <si>
    <t>Pascal</t>
  </si>
  <si>
    <t>Bussy / Footing Club LS</t>
  </si>
  <si>
    <t>Yvonand</t>
  </si>
  <si>
    <t>Vugelles-la-Motte</t>
  </si>
  <si>
    <t>Rolào</t>
  </si>
  <si>
    <t>Joào</t>
  </si>
  <si>
    <t>St-Antoine (FR)</t>
  </si>
  <si>
    <t>Monnard</t>
  </si>
  <si>
    <t>Lausanne / Vaudoise jogging</t>
  </si>
  <si>
    <t>Rochat</t>
  </si>
  <si>
    <t>Gomez</t>
  </si>
  <si>
    <t>Ricardo</t>
  </si>
  <si>
    <t>La Chaux-de-Fonds</t>
  </si>
  <si>
    <t>François</t>
  </si>
  <si>
    <t>Lausanne / KB 12</t>
  </si>
  <si>
    <t>Winkelmann</t>
  </si>
  <si>
    <t>Aubonne / Foulée glandoise</t>
  </si>
  <si>
    <t>Rufener</t>
  </si>
  <si>
    <t>Odile</t>
  </si>
  <si>
    <t>USY</t>
  </si>
  <si>
    <t>Laure</t>
  </si>
  <si>
    <t>Ecublens VD</t>
  </si>
  <si>
    <t>Morocutti</t>
  </si>
  <si>
    <t>Paula</t>
  </si>
  <si>
    <t>Bouquet</t>
  </si>
  <si>
    <t>Bonny</t>
  </si>
  <si>
    <t>Denise</t>
  </si>
  <si>
    <t>Payerne</t>
  </si>
  <si>
    <t>CA</t>
  </si>
  <si>
    <t>VS</t>
  </si>
  <si>
    <t>Arnex</t>
  </si>
  <si>
    <t xml:space="preserve">Locatelli </t>
  </si>
  <si>
    <t>Truan</t>
  </si>
  <si>
    <t>Sarah</t>
  </si>
  <si>
    <t xml:space="preserve">Kundig </t>
  </si>
  <si>
    <t xml:space="preserve">Perret </t>
  </si>
  <si>
    <t xml:space="preserve">Vincent </t>
  </si>
  <si>
    <t xml:space="preserve">Blanc </t>
  </si>
  <si>
    <t>Pierre-Philippe</t>
  </si>
  <si>
    <t xml:space="preserve">Valeyres s/Rances </t>
  </si>
  <si>
    <t xml:space="preserve">Roussy </t>
  </si>
  <si>
    <t>Danièle</t>
  </si>
  <si>
    <t xml:space="preserve">Bofflens </t>
  </si>
  <si>
    <t>Buhl</t>
  </si>
  <si>
    <t>Kevin</t>
  </si>
  <si>
    <t>Aran</t>
  </si>
  <si>
    <t>Patthey</t>
  </si>
  <si>
    <t>Gregory</t>
  </si>
  <si>
    <t>Eymann</t>
  </si>
  <si>
    <t>Pompaples</t>
  </si>
  <si>
    <t>Fiez</t>
  </si>
  <si>
    <t>Peguiron</t>
  </si>
  <si>
    <t>Bussigny</t>
  </si>
  <si>
    <t>Fauser</t>
  </si>
  <si>
    <t>Fabrice</t>
  </si>
  <si>
    <t>Treycovagnes</t>
  </si>
  <si>
    <t>Daniela</t>
  </si>
  <si>
    <t>Aeby</t>
  </si>
  <si>
    <t>Bosshard</t>
  </si>
  <si>
    <t>Michele</t>
  </si>
  <si>
    <t>Paulo</t>
  </si>
  <si>
    <t>Dias</t>
  </si>
  <si>
    <t>Schnegg</t>
  </si>
  <si>
    <t xml:space="preserve">Niklaus </t>
  </si>
  <si>
    <t>Jenny</t>
  </si>
  <si>
    <t xml:space="preserve">Rances </t>
  </si>
  <si>
    <t>Ringer</t>
  </si>
  <si>
    <t>Douglas</t>
  </si>
  <si>
    <t>Dutoit</t>
  </si>
  <si>
    <t>Gilbert</t>
  </si>
  <si>
    <t>Bercher</t>
  </si>
  <si>
    <t xml:space="preserve">Résultats finaux   - Galops du Terroir 2016 </t>
  </si>
  <si>
    <t xml:space="preserve">Sont classés , les coureurs qui ont au moins 6  résultats en 2016 ou 4 résult pour les juniors et dames-vétérans 3  </t>
  </si>
  <si>
    <t xml:space="preserve">Sont également classés, les coureurs ayant 5 résultats + participation à la Course des Ronge-Talon </t>
  </si>
  <si>
    <t xml:space="preserve">Idem 3 résultats pour les juniors et dames-vétérans 3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</si>
</sst>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184" fontId="3" fillId="0" borderId="0" xfId="0" applyNumberFormat="1" applyFont="1" applyFill="1" applyAlignment="1" applyProtection="1">
      <alignment horizontal="center"/>
      <protection/>
    </xf>
    <xf numFmtId="18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 textRotation="90"/>
    </xf>
    <xf numFmtId="0" fontId="3" fillId="0" borderId="0" xfId="0" applyFont="1" applyAlignment="1" applyProtection="1">
      <alignment horizontal="center" textRotation="90"/>
      <protection locked="0"/>
    </xf>
    <xf numFmtId="0" fontId="2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N110"/>
  <sheetViews>
    <sheetView tabSelected="1" zoomScale="110" zoomScaleNormal="110" zoomScalePageLayoutView="0" workbookViewId="0" topLeftCell="A74">
      <selection activeCell="AO38" sqref="AO38"/>
    </sheetView>
  </sheetViews>
  <sheetFormatPr defaultColWidth="11.421875" defaultRowHeight="15" outlineLevelCol="1"/>
  <cols>
    <col min="1" max="1" width="2.421875" style="0" customWidth="1" outlineLevel="1"/>
    <col min="2" max="2" width="2.140625" style="9" customWidth="1"/>
    <col min="3" max="3" width="8.8515625" style="0" customWidth="1"/>
    <col min="4" max="4" width="8.00390625" style="0" customWidth="1"/>
    <col min="5" max="5" width="9.421875" style="0" customWidth="1"/>
    <col min="6" max="6" width="3.140625" style="0" customWidth="1"/>
    <col min="7" max="7" width="3.00390625" style="25" customWidth="1" outlineLevel="1"/>
    <col min="8" max="8" width="3.00390625" style="25" customWidth="1"/>
    <col min="9" max="9" width="3.7109375" style="25" customWidth="1" outlineLevel="1"/>
    <col min="10" max="10" width="3.00390625" style="25" customWidth="1"/>
    <col min="11" max="11" width="3.00390625" style="25" customWidth="1" outlineLevel="1"/>
    <col min="12" max="12" width="3.00390625" style="25" customWidth="1"/>
    <col min="13" max="13" width="3.00390625" style="25" customWidth="1" outlineLevel="1"/>
    <col min="14" max="14" width="3.00390625" style="25" customWidth="1"/>
    <col min="15" max="15" width="3.00390625" style="25" customWidth="1" outlineLevel="1"/>
    <col min="16" max="16" width="3.00390625" style="25" customWidth="1"/>
    <col min="17" max="17" width="3.00390625" style="25" customWidth="1" outlineLevel="1"/>
    <col min="18" max="18" width="3.00390625" style="25" customWidth="1"/>
    <col min="19" max="20" width="3.00390625" style="25" customWidth="1" outlineLevel="1"/>
    <col min="21" max="21" width="3.00390625" style="25" customWidth="1"/>
    <col min="22" max="22" width="3.00390625" style="25" customWidth="1" outlineLevel="1"/>
    <col min="23" max="23" width="3.00390625" style="25" customWidth="1"/>
    <col min="24" max="24" width="3.57421875" style="25" customWidth="1" outlineLevel="1"/>
    <col min="25" max="25" width="3.7109375" style="25" customWidth="1" outlineLevel="1"/>
    <col min="26" max="26" width="3.140625" style="25" customWidth="1"/>
    <col min="27" max="28" width="3.00390625" style="25" customWidth="1" outlineLevel="1"/>
    <col min="29" max="29" width="3.00390625" style="25" customWidth="1"/>
    <col min="30" max="30" width="3.00390625" style="25" customWidth="1" outlineLevel="1"/>
    <col min="31" max="31" width="3.00390625" style="25" customWidth="1"/>
    <col min="32" max="32" width="3.421875" style="25" customWidth="1" outlineLevel="1"/>
    <col min="33" max="33" width="3.00390625" style="25" customWidth="1"/>
    <col min="34" max="34" width="3.00390625" style="25" customWidth="1" outlineLevel="1"/>
    <col min="35" max="36" width="3.00390625" style="25" customWidth="1"/>
    <col min="37" max="37" width="3.8515625" style="25" customWidth="1"/>
    <col min="38" max="38" width="3.00390625" style="25" customWidth="1"/>
    <col min="39" max="39" width="4.7109375" style="25" customWidth="1"/>
    <col min="40" max="40" width="11.57421875" style="0" customWidth="1"/>
  </cols>
  <sheetData>
    <row r="1" spans="2:36" ht="15.75" customHeight="1">
      <c r="B1" s="1" t="s">
        <v>193</v>
      </c>
      <c r="C1" s="5"/>
      <c r="AJ1" s="30" t="s">
        <v>68</v>
      </c>
    </row>
    <row r="2" spans="2:36" ht="15.75" customHeight="1">
      <c r="B2" s="14" t="s">
        <v>194</v>
      </c>
      <c r="C2" s="5"/>
      <c r="AJ2" s="30"/>
    </row>
    <row r="3" spans="2:36" ht="15.75" customHeight="1">
      <c r="B3" s="14" t="s">
        <v>195</v>
      </c>
      <c r="C3" s="5"/>
      <c r="AJ3" s="30"/>
    </row>
    <row r="4" spans="2:36" ht="15.75" customHeight="1">
      <c r="B4" s="14" t="s">
        <v>196</v>
      </c>
      <c r="C4" s="5"/>
      <c r="AJ4" s="30"/>
    </row>
    <row r="5" spans="2:40" ht="15">
      <c r="B5" t="s">
        <v>106</v>
      </c>
      <c r="AJ5" s="30"/>
      <c r="AN5" s="3"/>
    </row>
    <row r="6" spans="2:40" ht="15">
      <c r="B6"/>
      <c r="AJ6" s="30"/>
      <c r="AN6" s="19"/>
    </row>
    <row r="7" ht="15">
      <c r="AJ7" s="30"/>
    </row>
    <row r="8" spans="6:36" ht="15">
      <c r="F8" s="17" t="s">
        <v>88</v>
      </c>
      <c r="G8" s="26">
        <v>6</v>
      </c>
      <c r="H8" s="8"/>
      <c r="I8" s="27">
        <v>13.6</v>
      </c>
      <c r="J8" s="8"/>
      <c r="K8" s="13">
        <v>8.5</v>
      </c>
      <c r="L8" s="8"/>
      <c r="M8" s="13">
        <v>8.4</v>
      </c>
      <c r="N8" s="8"/>
      <c r="O8" s="13">
        <v>10</v>
      </c>
      <c r="P8" s="8"/>
      <c r="Q8" s="13">
        <v>8.5</v>
      </c>
      <c r="R8" s="8"/>
      <c r="S8" s="13">
        <v>12</v>
      </c>
      <c r="T8" s="13">
        <v>21</v>
      </c>
      <c r="U8" s="8"/>
      <c r="V8" s="13">
        <v>9</v>
      </c>
      <c r="W8" s="8"/>
      <c r="X8" s="28">
        <v>11.8</v>
      </c>
      <c r="Y8" s="28">
        <v>21.1</v>
      </c>
      <c r="Z8" s="8"/>
      <c r="AA8" s="13">
        <v>5</v>
      </c>
      <c r="AB8" s="13">
        <v>10</v>
      </c>
      <c r="AC8" s="8"/>
      <c r="AD8" s="28">
        <v>3.9</v>
      </c>
      <c r="AE8" s="8"/>
      <c r="AF8" s="28">
        <v>11.4</v>
      </c>
      <c r="AG8" s="8"/>
      <c r="AH8" s="13">
        <v>7.6</v>
      </c>
      <c r="AI8" s="8"/>
      <c r="AJ8" s="8"/>
    </row>
    <row r="9" spans="1:39" s="7" customFormat="1" ht="11.25">
      <c r="A9" s="29" t="s">
        <v>61</v>
      </c>
      <c r="B9" s="29" t="s">
        <v>60</v>
      </c>
      <c r="F9" s="17" t="s">
        <v>58</v>
      </c>
      <c r="G9" s="11"/>
      <c r="H9" s="8"/>
      <c r="I9" s="11"/>
      <c r="J9" s="8"/>
      <c r="K9" s="12"/>
      <c r="L9" s="8"/>
      <c r="M9" s="12"/>
      <c r="N9" s="8"/>
      <c r="O9" s="12"/>
      <c r="P9" s="8"/>
      <c r="Q9" s="12"/>
      <c r="R9" s="8"/>
      <c r="S9" s="12">
        <v>10</v>
      </c>
      <c r="T9" s="12"/>
      <c r="U9" s="8"/>
      <c r="V9" s="12"/>
      <c r="W9" s="8"/>
      <c r="X9" s="12"/>
      <c r="Y9" s="12"/>
      <c r="Z9" s="8"/>
      <c r="AA9" s="12"/>
      <c r="AB9" s="12"/>
      <c r="AC9" s="8"/>
      <c r="AD9" s="12">
        <v>3</v>
      </c>
      <c r="AE9" s="8"/>
      <c r="AF9" s="12"/>
      <c r="AG9" s="8"/>
      <c r="AH9" s="12"/>
      <c r="AI9" s="8"/>
      <c r="AJ9" s="8"/>
      <c r="AK9" s="4"/>
      <c r="AL9" s="4"/>
      <c r="AM9" s="4"/>
    </row>
    <row r="10" spans="1:39" s="2" customFormat="1" ht="11.25" customHeight="1">
      <c r="A10" s="29"/>
      <c r="B10" s="29"/>
      <c r="C10" s="15" t="s">
        <v>28</v>
      </c>
      <c r="D10" s="16"/>
      <c r="E10" s="16"/>
      <c r="F10" s="17"/>
      <c r="G10" s="4" t="s">
        <v>57</v>
      </c>
      <c r="H10" s="4" t="s">
        <v>150</v>
      </c>
      <c r="I10" s="6" t="s">
        <v>57</v>
      </c>
      <c r="J10" s="4" t="s">
        <v>38</v>
      </c>
      <c r="K10" s="4" t="s">
        <v>57</v>
      </c>
      <c r="L10" s="4" t="s">
        <v>39</v>
      </c>
      <c r="M10" s="4" t="s">
        <v>57</v>
      </c>
      <c r="N10" s="4" t="s">
        <v>40</v>
      </c>
      <c r="O10" s="4" t="s">
        <v>57</v>
      </c>
      <c r="P10" s="4" t="s">
        <v>41</v>
      </c>
      <c r="Q10" s="4" t="s">
        <v>57</v>
      </c>
      <c r="R10" s="4" t="s">
        <v>42</v>
      </c>
      <c r="S10" s="4" t="s">
        <v>57</v>
      </c>
      <c r="T10" s="4" t="s">
        <v>57</v>
      </c>
      <c r="U10" s="13" t="s">
        <v>43</v>
      </c>
      <c r="V10" s="4" t="s">
        <v>57</v>
      </c>
      <c r="W10" s="4" t="s">
        <v>44</v>
      </c>
      <c r="X10" s="4" t="s">
        <v>57</v>
      </c>
      <c r="Y10" s="4" t="s">
        <v>57</v>
      </c>
      <c r="Z10" s="4" t="s">
        <v>45</v>
      </c>
      <c r="AA10" s="4" t="s">
        <v>57</v>
      </c>
      <c r="AB10" s="4" t="s">
        <v>57</v>
      </c>
      <c r="AC10" s="4" t="s">
        <v>46</v>
      </c>
      <c r="AD10" s="4" t="s">
        <v>57</v>
      </c>
      <c r="AE10" s="4" t="s">
        <v>151</v>
      </c>
      <c r="AF10" s="4" t="s">
        <v>57</v>
      </c>
      <c r="AG10" s="4" t="s">
        <v>47</v>
      </c>
      <c r="AH10" s="4" t="s">
        <v>57</v>
      </c>
      <c r="AI10" s="4" t="s">
        <v>48</v>
      </c>
      <c r="AJ10" s="4" t="s">
        <v>67</v>
      </c>
      <c r="AK10" s="4" t="s">
        <v>49</v>
      </c>
      <c r="AL10" s="4" t="s">
        <v>50</v>
      </c>
      <c r="AM10" s="4" t="s">
        <v>59</v>
      </c>
    </row>
    <row r="11" spans="1:39" s="2" customFormat="1" ht="11.25" customHeight="1">
      <c r="A11" s="2">
        <f>RANK(AK11,$AK$11:$AK$13,0)</f>
        <v>1</v>
      </c>
      <c r="B11" s="10">
        <f>IF(ISERROR(RANK(AM11,$AM$11:$AM$13,0)),"",RANK(AM11,$AM$11:$AM$13,0))</f>
      </c>
      <c r="C11" s="15"/>
      <c r="D11" s="16"/>
      <c r="E11" s="16"/>
      <c r="F11" s="17"/>
      <c r="G11" s="11"/>
      <c r="H11" s="6">
        <f>IF(AND(G$9&gt;0,G11&gt;=1),IF(G$9&lt;10,220-20*G11,IF(G$9&lt;=17,210-10*G11,IF(G$9&lt;=40,204-4*G11,IF(G$9&lt;=80,202-2*G11,IF(G$9&gt;80,IF(G11&gt;160,40,201-1*G11)))))),IF(G11&gt;=1,"!?!",""))</f>
      </c>
      <c r="I11" s="11"/>
      <c r="J11" s="6">
        <f>IF(AND(I$9&gt;0,I11&gt;=1),IF(I$9&lt;10,220-20*I11,IF(I$9&lt;=17,210-10*I11,IF(I$9&lt;=40,204-4*I11,IF(I$9&lt;=80,202-2*I11,IF(I$9&gt;80,IF(I11&gt;160,40,201-1*I11)))))),IF(I11&gt;=1,"!?!",""))</f>
      </c>
      <c r="K11" s="11"/>
      <c r="L11" s="6">
        <f>IF(AND(K$9&gt;0,K11&gt;=1),IF(K$9&lt;10,220-20*K11,IF(K$9&lt;=17,210-10*K11,IF(K$9&lt;=40,204-4*K11,IF(K$9&lt;=80,202-2*K11,IF(K$9&gt;80,IF(K11&gt;160,40,201-1*K11)))))),IF(K11&gt;=1,"!?!",""))</f>
      </c>
      <c r="M11" s="12"/>
      <c r="N11" s="6">
        <f>IF(AND(M$9&gt;0,M11&gt;=1),IF(M$9&lt;10,220-20*M11,IF(M$9&lt;=17,210-10*M11,IF(M$9&lt;=40,204-4*M11,IF(M$9&lt;=80,202-2*M11,IF(M$9&gt;80,IF(M11&gt;160,40,201-1*M11)))))),IF(M11&gt;=1,"!?!",""))</f>
      </c>
      <c r="O11" s="12"/>
      <c r="P11" s="6">
        <f>IF(AND(O$9&gt;0,O11&gt;=1),IF(O$9&lt;10,220-20*O11,IF(O$9&lt;=17,210-10*O11,IF(O$9&lt;=40,204-4*O11,IF(O$9&lt;=80,202-2*O11,IF(O$9&gt;80,IF(O11&gt;160,40,201-1*O11)))))),IF(O11&gt;=1,"!?!",""))</f>
      </c>
      <c r="Q11" s="12"/>
      <c r="R11" s="6">
        <f>IF(AND(Q$9&gt;0,Q11&gt;=1),IF(Q$9&lt;10,220-20*Q11,IF(Q$9&lt;=17,210-10*Q11,IF(Q$9&lt;=40,204-4*Q11,IF(Q$9&lt;=80,202-2*Q11,IF(Q$9&gt;80,IF(Q11&gt;160,40,201-1*Q11)))))),IF(Q11&gt;=1,"!?!",""))</f>
      </c>
      <c r="S11" s="11"/>
      <c r="T11" s="12"/>
      <c r="U11" s="6">
        <f>IF(AND(S$9&gt;0,S11&gt;=1,T11=0),IF(S$9&lt;10,220-20*S11,IF(S$9&lt;=17,210-10*S11,IF(S$9&lt;=40,204-4*S11,IF(S$9&lt;=80,202-2*S11,IF(S$9&gt;80,IF(S11&gt;160,40,201-1*S11)))))),IF(AND(T$9&gt;0,T11&gt;=1,S11=0),IF(T$9&lt;10,220-20*T11,IF(T$9&lt;=17,210-10*T11,IF(T$9&lt;=40,204-4*T11,IF(T$9&lt;=80,202-2*T11,IF(T$9&gt;80,IF(T11&gt;160,40,201-1*T11)))))),IF(OR(S11&gt;=1,T11&gt;=1),"!?!","")))</f>
      </c>
      <c r="V11" s="12"/>
      <c r="W11" s="6">
        <f>IF(AND(V$9&gt;0,V11&gt;=1),IF(V$9&lt;10,220-20*V11,IF(V$9&lt;=17,210-10*V11,IF(V$9&lt;=40,204-4*V11,IF(V$9&lt;=80,202-2*V11,IF(V$9&gt;80,IF(V11&gt;160,40,201-1*V11)))))),IF(V11&gt;=1,"!?!",""))</f>
      </c>
      <c r="X11" s="11"/>
      <c r="Y11" s="12"/>
      <c r="Z11" s="6">
        <f>IF(AND(X$9&gt;0,X11&gt;=1,Y11=0),IF(X$9&lt;10,220-20*X11,IF(X$9&lt;=17,210-10*X11,IF(X$9&lt;=40,204-4*X11,IF(X$9&lt;=80,202-2*X11,IF(X$9&gt;80,IF(X11&gt;160,40,201-1*X11)))))),IF(AND(Y$9&gt;0,Y11&gt;=1,X11=0),IF(Y$9&lt;10,220-20*Y11,IF(Y$9&lt;=17,210-10*Y11,IF(Y$9&lt;=40,204-4*Y11,IF(Y$9&lt;=80,202-2*Y11,IF(Y$9&gt;80,IF(Y11&gt;160,40,201-1*Y11)))))),IF(OR(X11&gt;=1,Y11&gt;=1),"!?!","")))</f>
      </c>
      <c r="AA11" s="11"/>
      <c r="AB11" s="11"/>
      <c r="AC11" s="6">
        <f>IF(AND(AA$9&gt;0,AA11&gt;=1,AB11=0),IF(AA$9&lt;10,220-20*AA11,IF(AA$9&lt;=17,210-10*AA11,IF(AA$9&lt;=40,204-4*AA11,IF(AA$9&lt;=80,202-2*AA11,IF(AA$9&gt;80,IF(AA11&gt;160,40,201-1*AA11)))))),IF(AND(AB$9&gt;0,AB11&gt;=1,AA11=0),IF(AB$9&lt;10,220-20*AB11,IF(AB$9&lt;=17,210-10*AB11,IF(AB$9&lt;=40,204-4*AB11,IF(AB$9&lt;=80,202-2*AB11,IF(AB$9&gt;80,IF(AB11&gt;160,40,201-1*AB11)))))),IF(OR(AA11&gt;=1,AB11&gt;=1),"!?!","")))</f>
      </c>
      <c r="AD11" s="12"/>
      <c r="AE11" s="6">
        <f>IF(AND(AD$9&gt;0,AD11&gt;=1),IF(AD$9&lt;10,220-20*AD11,IF(AD$9&lt;=17,210-10*AD11,IF(AD$9&lt;=40,204-4*AD11,IF(AD$9&lt;=80,202-2*AD11,IF(AD$9&gt;80,IF(AD11&gt;160,40,201-1*AD11)))))),IF(AD11&gt;=1,"!?!",""))</f>
      </c>
      <c r="AF11" s="12"/>
      <c r="AG11" s="6">
        <f>IF(AND(AF$9&gt;0,AF11&gt;=1),IF(AF$9&lt;10,220-20*AF11,IF(AF$9&lt;=17,210-10*AF11,IF(AF$9&lt;=40,204-4*AF11,IF(AF$9&lt;=80,202-2*AF11,IF(AF$9&gt;80,IF(AF11&gt;160,40,201-1*AF11)))))),IF(AF11&gt;=1,"!?!",""))</f>
      </c>
      <c r="AH11" s="12"/>
      <c r="AI11" s="6">
        <f>IF(AND(AH$9&gt;0,AH11&gt;=1),IF(AH$9&lt;10,220-20*AH11,IF(AH$9&lt;=17,210-10*AH11,IF(AH$9&lt;=40,204-4*AH11,IF(AH$9&lt;=80,202-2*AH11,IF(AH$9&gt;80,IF(AH11&gt;160,40,201-1*AH11)))))),IF(AH11&gt;=1,"!?!",""))</f>
      </c>
      <c r="AJ11" s="6">
        <f>AG11</f>
      </c>
      <c r="AK11" s="4">
        <f>IF(AL11&gt;5,LARGE((H11,J11,L11,N11,P11,R11,U11,W11,Z11,AC11,AE11,AG11,AI11,AJ11),1)+LARGE((H11,J11,L11,N11,P11,R11,U11,W11,Z11,AC11,AE11,AG11,AI11,AJ11),2)+LARGE((H11,J11,L11,N11,P11,R11,U11,W11,Z11,AC11,AE11,AG11,AI11,AJ11),3)+LARGE((H11,J11,L11,N11,P11,R11,U11,W11,Z11,AC11,AE11,AG11,AI11,AJ11),4)+LARGE((H11,J11,L11,N11,P11,R11,U11,W11,Z11,AC11,AE11,AG11,AI11,AJ11),5)+LARGE((H11,J11,L11,N11,P11,R11,U11,W11,Z11,AC11,AE11,AG11,AI11,AJ11),6),SUM(H11,J11,L11,N11,P11,R11,U11,W11,Z11,AC11,AE11,AG11,AI11,AJ11))</f>
        <v>0</v>
      </c>
      <c r="AL11" s="6">
        <f>COUNT(H11,J11,L11,N11,P11,R11,U11,W11,Z11,AC11,AE11,AG11,AI11,AJ11)</f>
        <v>0</v>
      </c>
      <c r="AM11" s="4" t="b">
        <f>IF(AL11&gt;=4,AK11)</f>
        <v>0</v>
      </c>
    </row>
    <row r="12" spans="1:39" s="2" customFormat="1" ht="11.25" customHeight="1">
      <c r="A12" s="2">
        <f>RANK(AK12,$AK$11:$AK$13,0)</f>
        <v>1</v>
      </c>
      <c r="B12" s="10">
        <f>IF(ISERROR(RANK(AM12,$AM$11:$AM$13,0)),"",RANK(AM12,$AM$11:$AM$13,0))</f>
      </c>
      <c r="C12" s="15"/>
      <c r="D12" s="16"/>
      <c r="E12" s="16"/>
      <c r="F12" s="17"/>
      <c r="G12" s="11"/>
      <c r="H12" s="6">
        <f>IF(AND(G$9&gt;0,G12&gt;=1),IF(G$9&lt;10,220-20*G12,IF(G$9&lt;=17,210-10*G12,IF(G$9&lt;=40,204-4*G12,IF(G$9&lt;=80,202-2*G12,IF(G$9&gt;80,IF(G12&gt;160,40,201-1*G12)))))),IF(G12&gt;=1,"!?!",""))</f>
      </c>
      <c r="I12" s="11"/>
      <c r="J12" s="6">
        <f aca="true" t="shared" si="0" ref="J12:L13">IF(AND(I$9&gt;0,I12&gt;=1),IF(I$9&lt;10,220-20*I12,IF(I$9&lt;=17,210-10*I12,IF(I$9&lt;=40,204-4*I12,IF(I$9&lt;=80,202-2*I12,IF(I$9&gt;80,IF(I12&gt;160,40,201-1*I12)))))),IF(I12&gt;=1,"!?!",""))</f>
      </c>
      <c r="K12" s="11"/>
      <c r="L12" s="6">
        <f t="shared" si="0"/>
      </c>
      <c r="M12" s="12"/>
      <c r="N12" s="6">
        <f>IF(AND(M$9&gt;0,M12&gt;=1),IF(M$9&lt;10,220-20*M12,IF(M$9&lt;=17,210-10*M12,IF(M$9&lt;=40,204-4*M12,IF(M$9&lt;=80,202-2*M12,IF(M$9&gt;80,IF(M12&gt;160,40,201-1*M12)))))),IF(M12&gt;=1,"!?!",""))</f>
      </c>
      <c r="O12" s="12"/>
      <c r="P12" s="6">
        <f>IF(AND(O$9&gt;0,O12&gt;=1),IF(O$9&lt;10,220-20*O12,IF(O$9&lt;=17,210-10*O12,IF(O$9&lt;=40,204-4*O12,IF(O$9&lt;=80,202-2*O12,IF(O$9&gt;80,IF(O12&gt;160,40,201-1*O12)))))),IF(O12&gt;=1,"!?!",""))</f>
      </c>
      <c r="Q12" s="12"/>
      <c r="R12" s="6">
        <f>IF(AND(Q$9&gt;0,Q12&gt;=1),IF(Q$9&lt;10,220-20*Q12,IF(Q$9&lt;=17,210-10*Q12,IF(Q$9&lt;=40,204-4*Q12,IF(Q$9&lt;=80,202-2*Q12,IF(Q$9&gt;80,IF(Q12&gt;160,40,201-1*Q12)))))),IF(Q12&gt;=1,"!?!",""))</f>
      </c>
      <c r="S12" s="11"/>
      <c r="T12" s="12"/>
      <c r="U12" s="6">
        <f>IF(AND(S$9&gt;0,S12&gt;=1,T12=0),IF(S$9&lt;10,220-20*S12,IF(S$9&lt;=17,210-10*S12,IF(S$9&lt;=40,204-4*S12,IF(S$9&lt;=80,202-2*S12,IF(S$9&gt;80,IF(S12&gt;160,40,201-1*S12)))))),IF(AND(T$9&gt;0,T12&gt;=1,S12=0),IF(T$9&lt;10,220-20*T12,IF(T$9&lt;=17,210-10*T12,IF(T$9&lt;=40,204-4*T12,IF(T$9&lt;=80,202-2*T12,IF(T$9&gt;80,IF(T12&gt;160,40,201-1*T12)))))),IF(OR(S12&gt;=1,T12&gt;=1),"!?!","")))</f>
      </c>
      <c r="V12" s="12"/>
      <c r="W12" s="6">
        <f>IF(AND(V$9&gt;0,V12&gt;=1),IF(V$9&lt;10,220-20*V12,IF(V$9&lt;=17,210-10*V12,IF(V$9&lt;=40,204-4*V12,IF(V$9&lt;=80,202-2*V12,IF(V$9&gt;80,IF(V12&gt;160,40,201-1*V12)))))),IF(V12&gt;=1,"!?!",""))</f>
      </c>
      <c r="X12" s="11"/>
      <c r="Y12" s="12"/>
      <c r="Z12" s="6">
        <f>IF(AND(X$9&gt;0,X12&gt;=1,Y12=0),IF(X$9&lt;10,220-20*X12,IF(X$9&lt;=17,210-10*X12,IF(X$9&lt;=40,204-4*X12,IF(X$9&lt;=80,202-2*X12,IF(X$9&gt;80,IF(X12&gt;160,40,201-1*X12)))))),IF(AND(Y$9&gt;0,Y12&gt;=1,X12=0),IF(Y$9&lt;10,220-20*Y12,IF(Y$9&lt;=17,210-10*Y12,IF(Y$9&lt;=40,204-4*Y12,IF(Y$9&lt;=80,202-2*Y12,IF(Y$9&gt;80,IF(Y12&gt;160,40,201-1*Y12)))))),IF(OR(X12&gt;=1,Y12&gt;=1),"!?!","")))</f>
      </c>
      <c r="AA12" s="11"/>
      <c r="AB12" s="11"/>
      <c r="AC12" s="6">
        <f>IF(AND(AA$9&gt;0,AA12&gt;=1,AB12=0),IF(AA$9&lt;10,220-20*AA12,IF(AA$9&lt;=17,210-10*AA12,IF(AA$9&lt;=40,204-4*AA12,IF(AA$9&lt;=80,202-2*AA12,IF(AA$9&gt;80,IF(AA12&gt;160,40,201-1*AA12)))))),IF(AND(AB$9&gt;0,AB12&gt;=1,AA12=0),IF(AB$9&lt;10,220-20*AB12,IF(AB$9&lt;=17,210-10*AB12,IF(AB$9&lt;=40,204-4*AB12,IF(AB$9&lt;=80,202-2*AB12,IF(AB$9&gt;80,IF(AB12&gt;160,40,201-1*AB12)))))),IF(OR(AA12&gt;=1,AB12&gt;=1),"!?!","")))</f>
      </c>
      <c r="AD12" s="12"/>
      <c r="AE12" s="6">
        <f>IF(AND(AD$9&gt;0,AD12&gt;=1),IF(AD$9&lt;10,220-20*AD12,IF(AD$9&lt;=17,210-10*AD12,IF(AD$9&lt;=40,204-4*AD12,IF(AD$9&lt;=80,202-2*AD12,IF(AD$9&gt;80,IF(AD12&gt;160,40,201-1*AD12)))))),IF(AD12&gt;=1,"!?!",""))</f>
      </c>
      <c r="AF12" s="12"/>
      <c r="AG12" s="6">
        <f>IF(AND(AF$9&gt;0,AF12&gt;=1),IF(AF$9&lt;10,220-20*AF12,IF(AF$9&lt;=17,210-10*AF12,IF(AF$9&lt;=40,204-4*AF12,IF(AF$9&lt;=80,202-2*AF12,IF(AF$9&gt;80,IF(AF12&gt;160,40,201-1*AF12)))))),IF(AF12&gt;=1,"!?!",""))</f>
      </c>
      <c r="AH12" s="12"/>
      <c r="AI12" s="6">
        <f>IF(AND(AH$9&gt;0,AH12&gt;=1),IF(AH$9&lt;10,220-20*AH12,IF(AH$9&lt;=17,210-10*AH12,IF(AH$9&lt;=40,204-4*AH12,IF(AH$9&lt;=80,202-2*AH12,IF(AH$9&gt;80,IF(AH12&gt;160,40,201-1*AH12)))))),IF(AH12&gt;=1,"!?!",""))</f>
      </c>
      <c r="AJ12" s="6">
        <f>AG12</f>
      </c>
      <c r="AK12" s="4">
        <f>IF(AL12&gt;5,LARGE((H12,J12,L12,N12,P12,R12,U12,W12,Z12,AC12,AE12,AG12,AI12,AJ12),1)+LARGE((H12,J12,L12,N12,P12,R12,U12,W12,Z12,AC12,AE12,AG12,AI12,AJ12),2)+LARGE((H12,J12,L12,N12,P12,R12,U12,W12,Z12,AC12,AE12,AG12,AI12,AJ12),3)+LARGE((H12,J12,L12,N12,P12,R12,U12,W12,Z12,AC12,AE12,AG12,AI12,AJ12),4)+LARGE((H12,J12,L12,N12,P12,R12,U12,W12,Z12,AC12,AE12,AG12,AI12,AJ12),5)+LARGE((H12,J12,L12,N12,P12,R12,U12,W12,Z12,AC12,AE12,AG12,AI12,AJ12),6),SUM(H12,J12,L12,N12,P12,R12,U12,W12,Z12,AC12,AE12,AG12,AI12,AJ12))</f>
        <v>0</v>
      </c>
      <c r="AL12" s="6">
        <f>COUNT(H12,J12,L12,N12,P12,R12,U12,W12,Z12,AC12,AE12,AG12,AI12,AJ12)</f>
        <v>0</v>
      </c>
      <c r="AM12" s="4" t="b">
        <f>IF(AL12&gt;=4,AK12)</f>
        <v>0</v>
      </c>
    </row>
    <row r="13" spans="1:39" s="2" customFormat="1" ht="11.25">
      <c r="A13" s="2">
        <f>RANK(AK13,$AK$11:$AK$13,0)</f>
        <v>1</v>
      </c>
      <c r="B13" s="10">
        <f>IF(ISERROR(RANK(AM13,$AM$11:$AM$13,0)),"",RANK(AM13,$AM$11:$AM$13,0))</f>
      </c>
      <c r="C13" s="18"/>
      <c r="D13" s="18"/>
      <c r="E13" s="18"/>
      <c r="F13" s="18"/>
      <c r="G13" s="11"/>
      <c r="H13" s="6">
        <f>IF(AND(G$9&gt;0,G13&gt;=1),IF(G$9&lt;10,220-20*G13,IF(G$9&lt;=17,210-10*G13,IF(G$9&lt;=40,204-4*G13,IF(G$9&lt;=80,202-2*G13,IF(G$9&gt;80,IF(G13&gt;160,40,201-1*G13)))))),IF(G13&gt;=1,"!?!",""))</f>
      </c>
      <c r="I13" s="11"/>
      <c r="J13" s="6">
        <f t="shared" si="0"/>
      </c>
      <c r="K13" s="11"/>
      <c r="L13" s="6">
        <f t="shared" si="0"/>
      </c>
      <c r="M13" s="12"/>
      <c r="N13" s="6">
        <f>IF(AND(M$9&gt;0,M13&gt;=1),IF(M$9&lt;10,220-20*M13,IF(M$9&lt;=17,210-10*M13,IF(M$9&lt;=40,204-4*M13,IF(M$9&lt;=80,202-2*M13,IF(M$9&gt;80,IF(M13&gt;160,40,201-1*M13)))))),IF(M13&gt;=1,"!?!",""))</f>
      </c>
      <c r="O13" s="12"/>
      <c r="P13" s="6">
        <f>IF(AND(O$9&gt;0,O13&gt;=1),IF(O$9&lt;10,220-20*O13,IF(O$9&lt;=17,210-10*O13,IF(O$9&lt;=40,204-4*O13,IF(O$9&lt;=80,202-2*O13,IF(O$9&gt;80,IF(O13&gt;160,40,201-1*O13)))))),IF(O13&gt;=1,"!?!",""))</f>
      </c>
      <c r="Q13" s="12"/>
      <c r="R13" s="6">
        <f>IF(AND(Q$9&gt;0,Q13&gt;=1),IF(Q$9&lt;10,220-20*Q13,IF(Q$9&lt;=17,210-10*Q13,IF(Q$9&lt;=40,204-4*Q13,IF(Q$9&lt;=80,202-2*Q13,IF(Q$9&gt;80,IF(Q13&gt;160,40,201-1*Q13)))))),IF(Q13&gt;=1,"!?!",""))</f>
      </c>
      <c r="S13" s="11"/>
      <c r="T13" s="12"/>
      <c r="U13" s="6">
        <f>IF(AND(S$9&gt;0,S13&gt;=1,T13=0),IF(S$9&lt;10,220-20*S13,IF(S$9&lt;=17,210-10*S13,IF(S$9&lt;=40,204-4*S13,IF(S$9&lt;=80,202-2*S13,IF(S$9&gt;80,IF(S13&gt;160,40,201-1*S13)))))),IF(AND(T$9&gt;0,T13&gt;=1,S13=0),IF(T$9&lt;10,220-20*T13,IF(T$9&lt;=17,210-10*T13,IF(T$9&lt;=40,204-4*T13,IF(T$9&lt;=80,202-2*T13,IF(T$9&gt;80,IF(T13&gt;160,40,201-1*T13)))))),IF(OR(S13&gt;=1,T13&gt;=1),"!?!","")))</f>
      </c>
      <c r="V13" s="12"/>
      <c r="W13" s="6">
        <f>IF(AND(V$9&gt;0,V13&gt;=1),IF(V$9&lt;10,220-20*V13,IF(V$9&lt;=17,210-10*V13,IF(V$9&lt;=40,204-4*V13,IF(V$9&lt;=80,202-2*V13,IF(V$9&gt;80,IF(V13&gt;160,40,201-1*V13)))))),IF(V13&gt;=1,"!?!",""))</f>
      </c>
      <c r="X13" s="11"/>
      <c r="Y13" s="12"/>
      <c r="Z13" s="6">
        <f>IF(AND(X$9&gt;0,X13&gt;=1,Y13=0),IF(X$9&lt;10,220-20*X13,IF(X$9&lt;=17,210-10*X13,IF(X$9&lt;=40,204-4*X13,IF(X$9&lt;=80,202-2*X13,IF(X$9&gt;80,IF(X13&gt;160,40,201-1*X13)))))),IF(AND(Y$9&gt;0,Y13&gt;=1,X13=0),IF(Y$9&lt;10,220-20*Y13,IF(Y$9&lt;=17,210-10*Y13,IF(Y$9&lt;=40,204-4*Y13,IF(Y$9&lt;=80,202-2*Y13,IF(Y$9&gt;80,IF(Y13&gt;160,40,201-1*Y13)))))),IF(OR(X13&gt;=1,Y13&gt;=1),"!?!","")))</f>
      </c>
      <c r="AA13" s="11"/>
      <c r="AB13" s="11"/>
      <c r="AC13" s="6">
        <f>IF(AND(AA$9&gt;0,AA13&gt;=1,AB13=0),IF(AA$9&lt;10,220-20*AA13,IF(AA$9&lt;=17,210-10*AA13,IF(AA$9&lt;=40,204-4*AA13,IF(AA$9&lt;=80,202-2*AA13,IF(AA$9&gt;80,IF(AA13&gt;160,40,201-1*AA13)))))),IF(AND(AB$9&gt;0,AB13&gt;=1,AA13=0),IF(AB$9&lt;10,220-20*AB13,IF(AB$9&lt;=17,210-10*AB13,IF(AB$9&lt;=40,204-4*AB13,IF(AB$9&lt;=80,202-2*AB13,IF(AB$9&gt;80,IF(AB13&gt;160,40,201-1*AB13)))))),IF(OR(AA13&gt;=1,AB13&gt;=1),"!?!","")))</f>
      </c>
      <c r="AD13" s="12"/>
      <c r="AE13" s="6">
        <f>IF(AND(AD$9&gt;0,AD13&gt;=1),IF(AD$9&lt;10,220-20*AD13,IF(AD$9&lt;=17,210-10*AD13,IF(AD$9&lt;=40,204-4*AD13,IF(AD$9&lt;=80,202-2*AD13,IF(AD$9&gt;80,IF(AD13&gt;160,40,201-1*AD13)))))),IF(AD13&gt;=1,"!?!",""))</f>
      </c>
      <c r="AF13" s="12"/>
      <c r="AG13" s="6">
        <f>IF(AND(AF$9&gt;0,AF13&gt;=1),IF(AF$9&lt;10,220-20*AF13,IF(AF$9&lt;=17,210-10*AF13,IF(AF$9&lt;=40,204-4*AF13,IF(AF$9&lt;=80,202-2*AF13,IF(AF$9&gt;80,IF(AF13&gt;160,40,201-1*AF13)))))),IF(AF13&gt;=1,"!?!",""))</f>
      </c>
      <c r="AH13" s="12"/>
      <c r="AI13" s="6">
        <f>IF(AND(AH$9&gt;0,AH13&gt;=1),IF(AH$9&lt;10,220-20*AH13,IF(AH$9&lt;=17,210-10*AH13,IF(AH$9&lt;=40,204-4*AH13,IF(AH$9&lt;=80,202-2*AH13,IF(AH$9&gt;80,IF(AH13&gt;160,40,201-1*AH13)))))),IF(AH13&gt;=1,"!?!",""))</f>
      </c>
      <c r="AJ13" s="6">
        <f>AG13</f>
      </c>
      <c r="AK13" s="4">
        <f>IF(AL13&gt;5,LARGE((H13,J13,L13,N13,P13,R13,U13,W13,Z13,AC13,AE13,AG13,AI13,AJ13),1)+LARGE((H13,J13,L13,N13,P13,R13,U13,W13,Z13,AC13,AE13,AG13,AI13,AJ13),2)+LARGE((H13,J13,L13,N13,P13,R13,U13,W13,Z13,AC13,AE13,AG13,AI13,AJ13),3)+LARGE((H13,J13,L13,N13,P13,R13,U13,W13,Z13,AC13,AE13,AG13,AI13,AJ13),4)+LARGE((H13,J13,L13,N13,P13,R13,U13,W13,Z13,AC13,AE13,AG13,AI13,AJ13),5)+LARGE((H13,J13,L13,N13,P13,R13,U13,W13,Z13,AC13,AE13,AG13,AI13,AJ13),6),SUM(H13,J13,L13,N13,P13,R13,U13,W13,Z13,AC13,AE13,AG13,AI13,AJ13))</f>
        <v>0</v>
      </c>
      <c r="AL13" s="6">
        <f>COUNT(H13,J13,L13,N13,P13,R13,U13,W13,Z13,AC13,AE13,AG13,AI13,AJ13)</f>
        <v>0</v>
      </c>
      <c r="AM13" s="4" t="b">
        <f>IF(AL13&gt;=4,AK13)</f>
        <v>0</v>
      </c>
    </row>
    <row r="14" spans="2:39" s="2" customFormat="1" ht="11.25">
      <c r="B14" s="10"/>
      <c r="C14" s="16"/>
      <c r="D14" s="16"/>
      <c r="E14" s="16"/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6"/>
      <c r="AM14" s="4"/>
    </row>
    <row r="15" spans="2:39" s="2" customFormat="1" ht="11.25">
      <c r="B15" s="10"/>
      <c r="C15" s="21"/>
      <c r="D15" s="21"/>
      <c r="E15" s="21"/>
      <c r="F15" s="22" t="s">
        <v>88</v>
      </c>
      <c r="G15" s="26">
        <v>7.2</v>
      </c>
      <c r="H15" s="8"/>
      <c r="I15" s="27">
        <v>13.6</v>
      </c>
      <c r="J15" s="8"/>
      <c r="K15" s="13">
        <v>8.5</v>
      </c>
      <c r="L15" s="8"/>
      <c r="M15" s="13">
        <v>8.4</v>
      </c>
      <c r="N15" s="8"/>
      <c r="O15" s="13">
        <v>10</v>
      </c>
      <c r="P15" s="8"/>
      <c r="Q15" s="13">
        <v>8.5</v>
      </c>
      <c r="R15" s="8"/>
      <c r="S15" s="13">
        <v>12</v>
      </c>
      <c r="T15" s="13">
        <v>24</v>
      </c>
      <c r="U15" s="8"/>
      <c r="V15" s="13">
        <v>9</v>
      </c>
      <c r="W15" s="8"/>
      <c r="X15" s="28">
        <v>11.8</v>
      </c>
      <c r="Y15" s="28">
        <v>21.1</v>
      </c>
      <c r="Z15" s="8"/>
      <c r="AA15" s="13">
        <v>5</v>
      </c>
      <c r="AB15" s="13">
        <v>10</v>
      </c>
      <c r="AC15" s="8"/>
      <c r="AD15" s="28">
        <v>3.9</v>
      </c>
      <c r="AE15" s="8"/>
      <c r="AF15" s="28">
        <v>11.4</v>
      </c>
      <c r="AG15" s="8"/>
      <c r="AH15" s="13">
        <v>7.6</v>
      </c>
      <c r="AI15" s="8"/>
      <c r="AJ15" s="8"/>
      <c r="AK15" s="4"/>
      <c r="AL15" s="6"/>
      <c r="AM15" s="4"/>
    </row>
    <row r="16" spans="1:39" s="2" customFormat="1" ht="11.25">
      <c r="A16" s="29" t="s">
        <v>61</v>
      </c>
      <c r="B16" s="29" t="s">
        <v>60</v>
      </c>
      <c r="C16" s="21"/>
      <c r="D16" s="21"/>
      <c r="E16" s="21"/>
      <c r="F16" s="22" t="s">
        <v>58</v>
      </c>
      <c r="G16" s="11">
        <v>10</v>
      </c>
      <c r="H16" s="8"/>
      <c r="I16" s="11">
        <v>44</v>
      </c>
      <c r="J16" s="8"/>
      <c r="K16" s="12">
        <v>19</v>
      </c>
      <c r="L16" s="8"/>
      <c r="M16" s="12">
        <v>2</v>
      </c>
      <c r="N16" s="8"/>
      <c r="O16" s="12">
        <v>9</v>
      </c>
      <c r="P16" s="8"/>
      <c r="Q16" s="12">
        <v>36</v>
      </c>
      <c r="R16" s="8"/>
      <c r="S16" s="12">
        <v>171</v>
      </c>
      <c r="T16" s="12">
        <v>57</v>
      </c>
      <c r="U16" s="8"/>
      <c r="V16" s="12">
        <v>7</v>
      </c>
      <c r="W16" s="8"/>
      <c r="X16" s="12">
        <v>21</v>
      </c>
      <c r="Y16" s="12">
        <v>22</v>
      </c>
      <c r="Z16" s="8"/>
      <c r="AA16" s="12">
        <v>3</v>
      </c>
      <c r="AB16" s="12"/>
      <c r="AC16" s="8"/>
      <c r="AD16" s="12">
        <v>25</v>
      </c>
      <c r="AE16" s="8"/>
      <c r="AF16" s="12">
        <v>30</v>
      </c>
      <c r="AG16" s="8"/>
      <c r="AH16" s="12">
        <v>9</v>
      </c>
      <c r="AI16" s="8"/>
      <c r="AJ16" s="8"/>
      <c r="AK16" s="4"/>
      <c r="AL16" s="4"/>
      <c r="AM16" s="4"/>
    </row>
    <row r="17" spans="1:39" s="2" customFormat="1" ht="11.25">
      <c r="A17" s="29"/>
      <c r="B17" s="29"/>
      <c r="C17" s="20" t="s">
        <v>29</v>
      </c>
      <c r="D17" s="21"/>
      <c r="E17" s="21"/>
      <c r="F17" s="22"/>
      <c r="G17" s="4" t="s">
        <v>57</v>
      </c>
      <c r="H17" s="4" t="s">
        <v>150</v>
      </c>
      <c r="I17" s="6" t="s">
        <v>57</v>
      </c>
      <c r="J17" s="4" t="s">
        <v>38</v>
      </c>
      <c r="K17" s="4" t="s">
        <v>57</v>
      </c>
      <c r="L17" s="4" t="s">
        <v>39</v>
      </c>
      <c r="M17" s="4" t="s">
        <v>57</v>
      </c>
      <c r="N17" s="4" t="s">
        <v>40</v>
      </c>
      <c r="O17" s="4" t="s">
        <v>57</v>
      </c>
      <c r="P17" s="4" t="s">
        <v>41</v>
      </c>
      <c r="Q17" s="4" t="s">
        <v>57</v>
      </c>
      <c r="R17" s="4" t="s">
        <v>42</v>
      </c>
      <c r="S17" s="4" t="s">
        <v>57</v>
      </c>
      <c r="T17" s="4" t="s">
        <v>57</v>
      </c>
      <c r="U17" s="13" t="s">
        <v>43</v>
      </c>
      <c r="V17" s="4" t="s">
        <v>57</v>
      </c>
      <c r="W17" s="4" t="s">
        <v>44</v>
      </c>
      <c r="X17" s="4" t="s">
        <v>57</v>
      </c>
      <c r="Y17" s="4" t="s">
        <v>57</v>
      </c>
      <c r="Z17" s="4" t="s">
        <v>45</v>
      </c>
      <c r="AA17" s="4" t="s">
        <v>57</v>
      </c>
      <c r="AB17" s="4" t="s">
        <v>57</v>
      </c>
      <c r="AC17" s="4" t="s">
        <v>46</v>
      </c>
      <c r="AD17" s="4" t="s">
        <v>57</v>
      </c>
      <c r="AE17" s="4" t="s">
        <v>151</v>
      </c>
      <c r="AF17" s="4" t="s">
        <v>57</v>
      </c>
      <c r="AG17" s="4" t="s">
        <v>47</v>
      </c>
      <c r="AH17" s="4" t="s">
        <v>57</v>
      </c>
      <c r="AI17" s="4" t="s">
        <v>48</v>
      </c>
      <c r="AJ17" s="4" t="s">
        <v>67</v>
      </c>
      <c r="AK17" s="4" t="s">
        <v>49</v>
      </c>
      <c r="AL17" s="4" t="s">
        <v>50</v>
      </c>
      <c r="AM17" s="4" t="s">
        <v>59</v>
      </c>
    </row>
    <row r="18" spans="1:39" s="2" customFormat="1" ht="11.25">
      <c r="A18" s="2">
        <f>RANK(AK18,$AK$18:$AK$21,0)</f>
        <v>1</v>
      </c>
      <c r="B18" s="10">
        <f>IF(ISERROR(RANK(AM18,$AM$18:$AM$21,0)),"",RANK(AM18,$AM$18:$AM$21,0))</f>
        <v>1</v>
      </c>
      <c r="C18" s="23" t="s">
        <v>2</v>
      </c>
      <c r="D18" s="23" t="s">
        <v>3</v>
      </c>
      <c r="E18" s="23" t="s">
        <v>143</v>
      </c>
      <c r="F18" s="23">
        <v>1977</v>
      </c>
      <c r="G18" s="11">
        <v>1</v>
      </c>
      <c r="H18" s="6">
        <f>IF(AND(G$16&gt;0,G18&gt;=1),IF(G$16&lt;10,220-20*G18,IF(G$16&lt;=17,210-10*G18,IF(G$16&lt;=40,204-4*G18,IF(G$16&lt;=80,202-2*G18,IF(G$16&gt;80,IF(G18&gt;160,40,201-1*G18)))))),IF(G18&gt;=1,"!?!",""))</f>
        <v>200</v>
      </c>
      <c r="I18" s="11">
        <v>3</v>
      </c>
      <c r="J18" s="6">
        <f>IF(AND(I$16&gt;0,I18&gt;=1),IF(I$16&lt;10,220-20*I18,IF(I$16&lt;=17,210-10*I18,IF(I$16&lt;=40,204-4*I18,IF(I$16&lt;=80,202-2*I18,IF(I$16&gt;80,IF(I18&gt;160,40,201-1*I18)))))),IF(I18&gt;=1,"!?!",""))</f>
        <v>196</v>
      </c>
      <c r="K18" s="11">
        <v>3</v>
      </c>
      <c r="L18" s="6">
        <f>IF(AND(K$16&gt;0,K18&gt;=1),IF(K$16&lt;10,220-20*K18,IF(K$16&lt;=17,210-10*K18,IF(K$16&lt;=40,204-4*K18,IF(K$16&lt;=80,202-2*K18,IF(K$16&gt;80,IF(K18&gt;160,40,201-1*K18)))))),IF(K18&gt;=1,"!?!",""))</f>
        <v>192</v>
      </c>
      <c r="M18" s="11">
        <v>1</v>
      </c>
      <c r="N18" s="6">
        <f>IF(AND(M$16&gt;0,M18&gt;=1),IF(M$16&lt;10,220-20*M18,IF(M$16&lt;=17,210-10*M18,IF(M$16&lt;=40,204-4*M18,IF(M$16&lt;=80,202-2*M18,IF(M$16&gt;80,IF(M18&gt;160,40,201-1*M18)))))),IF(M18&gt;=1,"!?!",""))</f>
        <v>200</v>
      </c>
      <c r="O18" s="11">
        <v>9</v>
      </c>
      <c r="P18" s="6">
        <f>IF(AND(O$16&gt;0,O18&gt;=1),IF(O$16&lt;10,220-20*O18,IF(O$16&lt;=17,210-10*O18,IF(O$16&lt;=40,204-4*O18,IF(O$16&lt;=80,202-2*O18,IF(O$16&gt;80,IF(O18&gt;160,40,201-1*O18)))))),IF(O18&gt;=1,"!?!",""))</f>
        <v>40</v>
      </c>
      <c r="Q18" s="11">
        <v>1</v>
      </c>
      <c r="R18" s="6">
        <f>IF(AND(Q$16&gt;0,Q18&gt;=1),IF(Q$16&lt;10,220-20*Q18,IF(Q$16&lt;=17,210-10*Q18,IF(Q$16&lt;=40,204-4*Q18,IF(Q$16&lt;=80,202-2*Q18,IF(Q$16&gt;80,IF(Q18&gt;160,40,201-1*Q18)))))),IF(Q18&gt;=1,"!?!",""))</f>
        <v>200</v>
      </c>
      <c r="S18" s="11"/>
      <c r="T18" s="11">
        <v>2</v>
      </c>
      <c r="U18" s="6">
        <f>IF(AND(S$16&gt;0,S18&gt;=1,T18=0),IF(S$16&lt;10,220-20*S18,IF(S$16&lt;=17,210-10*S18,IF(S$16&lt;=40,204-4*S18,IF(S$16&lt;=80,202-2*S18,IF(S$16&gt;80,IF(S18&gt;160,40,201-1*S18)))))),IF(AND(T$16&gt;0,T18&gt;=1,S18=0),IF(T$16&lt;10,220-20*T18,IF(T$16&lt;=17,210-10*T18,IF(T$16&lt;=40,204-4*T18,IF(T$16&lt;=80,202-2*T18,IF(T$16&gt;80,IF(T18&gt;160,40,201-1*T18)))))),IF(OR(S18&gt;=1,T18&gt;=1),"!?!","")))</f>
        <v>198</v>
      </c>
      <c r="V18" s="11"/>
      <c r="W18" s="6">
        <f>IF(AND(V$16&gt;0,V18&gt;=1),IF(V$16&lt;10,220-20*V18,IF(V$16&lt;=17,210-10*V18,IF(V$16&lt;=40,204-4*V18,IF(V$16&lt;=80,202-2*V18,IF(V$16&gt;80,IF(V18&gt;160,40,201-1*V18)))))),IF(V18&gt;=1,"!?!",""))</f>
      </c>
      <c r="X18" s="11"/>
      <c r="Y18" s="11"/>
      <c r="Z18" s="6">
        <f>IF(AND(X$16&gt;0,X18&gt;=1,Y18=0),IF(X$16&lt;10,220-20*X18,IF(X$16&lt;=17,210-10*X18,IF(X$16&lt;=40,204-4*X18,IF(X$16&lt;=80,202-2*X18,IF(X$16&gt;80,IF(X18&gt;160,40,201-1*X18)))))),IF(AND(Y$16&gt;0,Y18&gt;=1,X18=0),IF(Y$16&lt;10,220-20*Y18,IF(Y$16&lt;=17,210-10*Y18,IF(Y$16&lt;=40,204-4*Y18,IF(Y$16&lt;=80,202-2*Y18,IF(Y$16&gt;80,IF(Y18&gt;160,40,201-1*Y18)))))),IF(OR(X18&gt;=1,Y18&gt;=1),"!?!","")))</f>
      </c>
      <c r="AA18" s="11"/>
      <c r="AB18" s="11"/>
      <c r="AC18" s="6">
        <f>IF(AND(AA$16&gt;0,AA18&gt;=1,AB18=0),IF(AA$16&lt;10,220-20*AA18,IF(AA$16&lt;=17,210-10*AA18,IF(AA$16&lt;=40,204-4*AA18,IF(AA$16&lt;=80,202-2*AA18,IF(AA$16&gt;80,IF(AA18&gt;160,40,201-1*AA18)))))),IF(AND(AB$16&gt;0,AB18&gt;=1,AA18=0),IF(AB$16&lt;10,220-20*AB18,IF(AB$16&lt;=17,210-10*AB18,IF(AB$16&lt;=40,204-4*AB18,IF(AB$16&lt;=80,202-2*AB18,IF(AB$16&gt;80,IF(AB18&gt;160,40,201-1*AB18)))))),IF(OR(AA18&gt;=1,AB18&gt;=1),"!?!","")))</f>
      </c>
      <c r="AD18" s="11"/>
      <c r="AE18" s="6">
        <f>IF(AND(AD$16&gt;0,AD18&gt;=1),IF(AD$16&lt;10,220-20*AD18,IF(AD$16&lt;=17,210-10*AD18,IF(AD$16&lt;=40,204-4*AD18,IF(AD$16&lt;=80,202-2*AD18,IF(AD$16&gt;80,IF(AD18&gt;160,40,201-1*AD18)))))),IF(AD18&gt;=1,"!?!",""))</f>
      </c>
      <c r="AF18" s="11">
        <v>1</v>
      </c>
      <c r="AG18" s="6">
        <f>IF(AND(AF$16&gt;0,AF18&gt;=1),IF(AF$16&lt;10,220-20*AF18,IF(AF$16&lt;=17,210-10*AF18,IF(AF$16&lt;=40,204-4*AF18,IF(AF$16&lt;=80,202-2*AF18,IF(AF$16&gt;80,IF(AF18&gt;160,40,201-1*AF18)))))),IF(AF18&gt;=1,"!?!",""))</f>
        <v>200</v>
      </c>
      <c r="AH18" s="11"/>
      <c r="AI18" s="6">
        <f>IF(AND(AH$16&gt;0,AH18&gt;=1),IF(AH$16&lt;10,220-20*AH18,IF(AH$16&lt;=17,210-10*AH18,IF(AH$16&lt;=40,204-4*AH18,IF(AH$16&lt;=80,202-2*AH18,IF(AH$16&gt;80,IF(AH18&gt;160,40,201-1*AH18)))))),IF(AH18&gt;=1,"!?!",""))</f>
      </c>
      <c r="AJ18" s="6">
        <f>AG18</f>
        <v>200</v>
      </c>
      <c r="AK18" s="4">
        <f>IF(AL18&gt;5,LARGE((H18,J18,L18,N18,P18,R18,U18,W18,Z18,AC18,AE18,AG18,AI18,AJ18),1)+LARGE((H18,J18,L18,N18,P18,R18,U18,W18,Z18,AC18,AE18,AG18,AI18,AJ18),2)+LARGE((H18,J18,L18,N18,P18,R18,U18,W18,Z18,AC18,AE18,AG18,AI18,AJ18),3)+LARGE((H18,J18,L18,N18,P18,R18,U18,W18,Z18,AC18,AE18,AG18,AI18,AJ18),4)+LARGE((H18,J18,L18,N18,P18,R18,U18,W18,Z18,AC18,AE18,AG18,AI18,AJ18),5)+LARGE((H18,J18,L18,N18,P18,R18,U18,W18,Z18,AC18,AE18,AG18,AI18,AJ18),6),SUM(H18,J18,L18,N18,P18,R18,U18,W18,Z18,AC18,AE18,AG18,AI18,AJ18))</f>
        <v>1198</v>
      </c>
      <c r="AL18" s="6">
        <f>COUNT(H18,J18,L18,N18,P18,R18,U18,W18,Z18,AC18,AE18,AG18,AI18,AJ18)</f>
        <v>9</v>
      </c>
      <c r="AM18" s="4">
        <f>IF(AL18&gt;=6,AK18)</f>
        <v>1198</v>
      </c>
    </row>
    <row r="19" spans="1:39" s="2" customFormat="1" ht="11.25">
      <c r="A19" s="2">
        <f>RANK(AK19,$AK$18:$AK$21,0)</f>
        <v>2</v>
      </c>
      <c r="B19" s="10">
        <f>IF(ISERROR(RANK(AM19,$AM$18:$AM$21,0)),"",RANK(AM19,$AM$18:$AM$21,0))</f>
        <v>2</v>
      </c>
      <c r="C19" s="23" t="s">
        <v>139</v>
      </c>
      <c r="D19" s="23" t="s">
        <v>140</v>
      </c>
      <c r="E19" s="23" t="s">
        <v>141</v>
      </c>
      <c r="F19" s="23">
        <v>1987</v>
      </c>
      <c r="G19" s="11"/>
      <c r="H19" s="6">
        <f>IF(AND(G$16&gt;0,G19&gt;=1),IF(G$16&lt;10,220-20*G19,IF(G$16&lt;=17,210-10*G19,IF(G$16&lt;=40,204-4*G19,IF(G$16&lt;=80,202-2*G19,IF(G$16&gt;80,IF(G19&gt;160,40,201-1*G19)))))),IF(G19&gt;=1,"!?!",""))</f>
      </c>
      <c r="I19" s="11"/>
      <c r="J19" s="6">
        <f>IF(AND(I$16&gt;0,I19&gt;=1),IF(I$16&lt;10,220-20*I19,IF(I$16&lt;=17,210-10*I19,IF(I$16&lt;=40,204-4*I19,IF(I$16&lt;=80,202-2*I19,IF(I$16&gt;80,IF(I19&gt;160,40,201-1*I19)))))),IF(I19&gt;=1,"!?!",""))</f>
      </c>
      <c r="K19" s="11"/>
      <c r="L19" s="6">
        <f>IF(AND(K$16&gt;0,K19&gt;=1),IF(K$16&lt;10,220-20*K19,IF(K$16&lt;=17,210-10*K19,IF(K$16&lt;=40,204-4*K19,IF(K$16&lt;=80,202-2*K19,IF(K$16&gt;80,IF(K19&gt;160,40,201-1*K19)))))),IF(K19&gt;=1,"!?!",""))</f>
      </c>
      <c r="M19" s="11"/>
      <c r="N19" s="6">
        <f>IF(AND(M$16&gt;0,M19&gt;=1),IF(M$16&lt;10,220-20*M19,IF(M$16&lt;=17,210-10*M19,IF(M$16&lt;=40,204-4*M19,IF(M$16&lt;=80,202-2*M19,IF(M$16&gt;80,IF(M19&gt;160,40,201-1*M19)))))),IF(M19&gt;=1,"!?!",""))</f>
      </c>
      <c r="O19" s="11"/>
      <c r="P19" s="6">
        <f>IF(AND(O$16&gt;0,O19&gt;=1),IF(O$16&lt;10,220-20*O19,IF(O$16&lt;=17,210-10*O19,IF(O$16&lt;=40,204-4*O19,IF(O$16&lt;=80,202-2*O19,IF(O$16&gt;80,IF(O19&gt;160,40,201-1*O19)))))),IF(O19&gt;=1,"!?!",""))</f>
      </c>
      <c r="Q19" s="11"/>
      <c r="R19" s="6">
        <f>IF(AND(Q$16&gt;0,Q19&gt;=1),IF(Q$16&lt;10,220-20*Q19,IF(Q$16&lt;=17,210-10*Q19,IF(Q$16&lt;=40,204-4*Q19,IF(Q$16&lt;=80,202-2*Q19,IF(Q$16&gt;80,IF(Q19&gt;160,40,201-1*Q19)))))),IF(Q19&gt;=1,"!?!",""))</f>
      </c>
      <c r="S19" s="11"/>
      <c r="T19" s="11"/>
      <c r="U19" s="6">
        <f>IF(AND(S$16&gt;0,S19&gt;=1,T19=0),IF(S$16&lt;10,220-20*S19,IF(S$16&lt;=17,210-10*S19,IF(S$16&lt;=40,204-4*S19,IF(S$16&lt;=80,202-2*S19,IF(S$16&gt;80,IF(S19&gt;160,40,201-1*S19)))))),IF(AND(T$16&gt;0,T19&gt;=1,S19=0),IF(T$16&lt;10,220-20*T19,IF(T$16&lt;=17,210-10*T19,IF(T$16&lt;=40,204-4*T19,IF(T$16&lt;=80,202-2*T19,IF(T$16&gt;80,IF(T19&gt;160,40,201-1*T19)))))),IF(OR(S19&gt;=1,T19&gt;=1),"!?!","")))</f>
      </c>
      <c r="V19" s="11">
        <v>1</v>
      </c>
      <c r="W19" s="6">
        <f>IF(AND(V$16&gt;0,V19&gt;=1),IF(V$16&lt;10,220-20*V19,IF(V$16&lt;=17,210-10*V19,IF(V$16&lt;=40,204-4*V19,IF(V$16&lt;=80,202-2*V19,IF(V$16&gt;80,IF(V19&gt;160,40,201-1*V19)))))),IF(V19&gt;=1,"!?!",""))</f>
        <v>200</v>
      </c>
      <c r="X19" s="11"/>
      <c r="Y19" s="11"/>
      <c r="Z19" s="6">
        <f>IF(AND(X$16&gt;0,X19&gt;=1,Y19=0),IF(X$16&lt;10,220-20*X19,IF(X$16&lt;=17,210-10*X19,IF(X$16&lt;=40,204-4*X19,IF(X$16&lt;=80,202-2*X19,IF(X$16&gt;80,IF(X19&gt;160,40,201-1*X19)))))),IF(AND(Y$16&gt;0,Y19&gt;=1,X19=0),IF(Y$16&lt;10,220-20*Y19,IF(Y$16&lt;=17,210-10*Y19,IF(Y$16&lt;=40,204-4*Y19,IF(Y$16&lt;=80,202-2*Y19,IF(Y$16&gt;80,IF(Y19&gt;160,40,201-1*Y19)))))),IF(OR(X19&gt;=1,Y19&gt;=1),"!?!","")))</f>
      </c>
      <c r="AA19" s="11">
        <v>2</v>
      </c>
      <c r="AB19" s="11"/>
      <c r="AC19" s="6">
        <f>IF(AND(AA$16&gt;0,AA19&gt;=1,AB19=0),IF(AA$16&lt;10,220-20*AA19,IF(AA$16&lt;=17,210-10*AA19,IF(AA$16&lt;=40,204-4*AA19,IF(AA$16&lt;=80,202-2*AA19,IF(AA$16&gt;80,IF(AA19&gt;160,40,201-1*AA19)))))),IF(AND(AB$16&gt;0,AB19&gt;=1,AA19=0),IF(AB$16&lt;10,220-20*AB19,IF(AB$16&lt;=17,210-10*AB19,IF(AB$16&lt;=40,204-4*AB19,IF(AB$16&lt;=80,202-2*AB19,IF(AB$16&gt;80,IF(AB19&gt;160,40,201-1*AB19)))))),IF(OR(AA19&gt;=1,AB19&gt;=1),"!?!","")))</f>
        <v>180</v>
      </c>
      <c r="AD19" s="11">
        <v>2</v>
      </c>
      <c r="AE19" s="6">
        <f>IF(AND(AD$16&gt;0,AD19&gt;=1),IF(AD$16&lt;10,220-20*AD19,IF(AD$16&lt;=17,210-10*AD19,IF(AD$16&lt;=40,204-4*AD19,IF(AD$16&lt;=80,202-2*AD19,IF(AD$16&gt;80,IF(AD19&gt;160,40,201-1*AD19)))))),IF(AD19&gt;=1,"!?!",""))</f>
        <v>196</v>
      </c>
      <c r="AF19" s="11">
        <v>2</v>
      </c>
      <c r="AG19" s="6">
        <f>IF(AND(AF$16&gt;0,AF19&gt;=1),IF(AF$16&lt;10,220-20*AF19,IF(AF$16&lt;=17,210-10*AF19,IF(AF$16&lt;=40,204-4*AF19,IF(AF$16&lt;=80,202-2*AF19,IF(AF$16&gt;80,IF(AF19&gt;160,40,201-1*AF19)))))),IF(AF19&gt;=1,"!?!",""))</f>
        <v>196</v>
      </c>
      <c r="AH19" s="11">
        <v>2</v>
      </c>
      <c r="AI19" s="6">
        <f>IF(AND(AH$16&gt;0,AH19&gt;=1),IF(AH$16&lt;10,220-20*AH19,IF(AH$16&lt;=17,210-10*AH19,IF(AH$16&lt;=40,204-4*AH19,IF(AH$16&lt;=80,202-2*AH19,IF(AH$16&gt;80,IF(AH19&gt;160,40,201-1*AH19)))))),IF(AH19&gt;=1,"!?!",""))</f>
        <v>180</v>
      </c>
      <c r="AJ19" s="6">
        <f>AG19</f>
        <v>196</v>
      </c>
      <c r="AK19" s="4">
        <f>IF(AL19&gt;5,LARGE((H19,J19,L19,N19,P19,R19,U19,W19,Z19,AC19,AE19,AG19,AI19,AJ19),1)+LARGE((H19,J19,L19,N19,P19,R19,U19,W19,Z19,AC19,AE19,AG19,AI19,AJ19),2)+LARGE((H19,J19,L19,N19,P19,R19,U19,W19,Z19,AC19,AE19,AG19,AI19,AJ19),3)+LARGE((H19,J19,L19,N19,P19,R19,U19,W19,Z19,AC19,AE19,AG19,AI19,AJ19),4)+LARGE((H19,J19,L19,N19,P19,R19,U19,W19,Z19,AC19,AE19,AG19,AI19,AJ19),5)+LARGE((H19,J19,L19,N19,P19,R19,U19,W19,Z19,AC19,AE19,AG19,AI19,AJ19),6),SUM(H19,J19,L19,N19,P19,R19,U19,W19,Z19,AC19,AE19,AG19,AI19,AJ19))</f>
        <v>1148</v>
      </c>
      <c r="AL19" s="6">
        <f>COUNT(H19,J19,L19,N19,P19,R19,U19,W19,Z19,AC19,AE19,AG19,AI19,AJ19)</f>
        <v>6</v>
      </c>
      <c r="AM19" s="4">
        <f>IF(AL19&gt;=6,AK19)</f>
        <v>1148</v>
      </c>
    </row>
    <row r="20" spans="1:39" s="2" customFormat="1" ht="11.25">
      <c r="A20" s="2">
        <f>RANK(AK20,$AK$18:$AK$21,0)</f>
        <v>3</v>
      </c>
      <c r="B20" s="10">
        <f>IF(ISERROR(RANK(AM20,$AM$18:$AM$21,0)),"",RANK(AM20,$AM$18:$AM$21,0))</f>
        <v>3</v>
      </c>
      <c r="C20" s="23" t="s">
        <v>69</v>
      </c>
      <c r="D20" s="23" t="s">
        <v>70</v>
      </c>
      <c r="E20" s="23" t="s">
        <v>71</v>
      </c>
      <c r="F20" s="23">
        <v>1979</v>
      </c>
      <c r="G20" s="11"/>
      <c r="H20" s="6">
        <f>IF(AND(G$16&gt;0,G20&gt;=1),IF(G$16&lt;10,220-20*G20,IF(G$16&lt;=17,210-10*G20,IF(G$16&lt;=40,204-4*G20,IF(G$16&lt;=80,202-2*G20,IF(G$16&gt;80,IF(G20&gt;160,40,201-1*G20)))))),IF(G20&gt;=1,"!?!",""))</f>
      </c>
      <c r="I20" s="11">
        <v>11</v>
      </c>
      <c r="J20" s="6">
        <f>IF(AND(I$16&gt;0,I20&gt;=1),IF(I$16&lt;10,220-20*I20,IF(I$16&lt;=17,210-10*I20,IF(I$16&lt;=40,204-4*I20,IF(I$16&lt;=80,202-2*I20,IF(I$16&gt;80,IF(I20&gt;160,40,201-1*I20)))))),IF(I20&gt;=1,"!?!",""))</f>
        <v>180</v>
      </c>
      <c r="K20" s="11">
        <v>6</v>
      </c>
      <c r="L20" s="6">
        <f>IF(AND(K$16&gt;0,K20&gt;=1),IF(K$16&lt;10,220-20*K20,IF(K$16&lt;=17,210-10*K20,IF(K$16&lt;=40,204-4*K20,IF(K$16&lt;=80,202-2*K20,IF(K$16&gt;80,IF(K20&gt;160,40,201-1*K20)))))),IF(K20&gt;=1,"!?!",""))</f>
        <v>180</v>
      </c>
      <c r="M20" s="11"/>
      <c r="N20" s="6">
        <f>IF(AND(M$16&gt;0,M20&gt;=1),IF(M$16&lt;10,220-20*M20,IF(M$16&lt;=17,210-10*M20,IF(M$16&lt;=40,204-4*M20,IF(M$16&lt;=80,202-2*M20,IF(M$16&gt;80,IF(M20&gt;160,40,201-1*M20)))))),IF(M20&gt;=1,"!?!",""))</f>
      </c>
      <c r="O20" s="11">
        <v>9</v>
      </c>
      <c r="P20" s="6">
        <f>IF(AND(O$16&gt;0,O20&gt;=1),IF(O$16&lt;10,220-20*O20,IF(O$16&lt;=17,210-10*O20,IF(O$16&lt;=40,204-4*O20,IF(O$16&lt;=80,202-2*O20,IF(O$16&gt;80,IF(O20&gt;160,40,201-1*O20)))))),IF(O20&gt;=1,"!?!",""))</f>
        <v>40</v>
      </c>
      <c r="Q20" s="11">
        <v>3</v>
      </c>
      <c r="R20" s="6">
        <f>IF(AND(Q$16&gt;0,Q20&gt;=1),IF(Q$16&lt;10,220-20*Q20,IF(Q$16&lt;=17,210-10*Q20,IF(Q$16&lt;=40,204-4*Q20,IF(Q$16&lt;=80,202-2*Q20,IF(Q$16&gt;80,IF(Q20&gt;160,40,201-1*Q20)))))),IF(Q20&gt;=1,"!?!",""))</f>
        <v>192</v>
      </c>
      <c r="S20" s="11"/>
      <c r="T20" s="11"/>
      <c r="U20" s="6">
        <f>IF(AND(S$16&gt;0,S20&gt;=1,T20=0),IF(S$16&lt;10,220-20*S20,IF(S$16&lt;=17,210-10*S20,IF(S$16&lt;=40,204-4*S20,IF(S$16&lt;=80,202-2*S20,IF(S$16&gt;80,IF(S20&gt;160,40,201-1*S20)))))),IF(AND(T$16&gt;0,T20&gt;=1,S20=0),IF(T$16&lt;10,220-20*T20,IF(T$16&lt;=17,210-10*T20,IF(T$16&lt;=40,204-4*T20,IF(T$16&lt;=80,202-2*T20,IF(T$16&gt;80,IF(T20&gt;160,40,201-1*T20)))))),IF(OR(S20&gt;=1,T20&gt;=1),"!?!","")))</f>
      </c>
      <c r="V20" s="11">
        <v>2</v>
      </c>
      <c r="W20" s="6">
        <f>IF(AND(V$16&gt;0,V20&gt;=1),IF(V$16&lt;10,220-20*V20,IF(V$16&lt;=17,210-10*V20,IF(V$16&lt;=40,204-4*V20,IF(V$16&lt;=80,202-2*V20,IF(V$16&gt;80,IF(V20&gt;160,40,201-1*V20)))))),IF(V20&gt;=1,"!?!",""))</f>
        <v>180</v>
      </c>
      <c r="X20" s="11"/>
      <c r="Y20" s="11">
        <v>6</v>
      </c>
      <c r="Z20" s="6">
        <f>IF(AND(X$16&gt;0,X20&gt;=1,Y20=0),IF(X$16&lt;10,220-20*X20,IF(X$16&lt;=17,210-10*X20,IF(X$16&lt;=40,204-4*X20,IF(X$16&lt;=80,202-2*X20,IF(X$16&gt;80,IF(X20&gt;160,40,201-1*X20)))))),IF(AND(Y$16&gt;0,Y20&gt;=1,X20=0),IF(Y$16&lt;10,220-20*Y20,IF(Y$16&lt;=17,210-10*Y20,IF(Y$16&lt;=40,204-4*Y20,IF(Y$16&lt;=80,202-2*Y20,IF(Y$16&gt;80,IF(Y20&gt;160,40,201-1*Y20)))))),IF(OR(X20&gt;=1,Y20&gt;=1),"!?!","")))</f>
        <v>180</v>
      </c>
      <c r="AA20" s="11"/>
      <c r="AB20" s="11"/>
      <c r="AC20" s="6">
        <f>IF(AND(AA$16&gt;0,AA20&gt;=1,AB20=0),IF(AA$16&lt;10,220-20*AA20,IF(AA$16&lt;=17,210-10*AA20,IF(AA$16&lt;=40,204-4*AA20,IF(AA$16&lt;=80,202-2*AA20,IF(AA$16&gt;80,IF(AA20&gt;160,40,201-1*AA20)))))),IF(AND(AB$16&gt;0,AB20&gt;=1,AA20=0),IF(AB$16&lt;10,220-20*AB20,IF(AB$16&lt;=17,210-10*AB20,IF(AB$16&lt;=40,204-4*AB20,IF(AB$16&lt;=80,202-2*AB20,IF(AB$16&gt;80,IF(AB20&gt;160,40,201-1*AB20)))))),IF(OR(AA20&gt;=1,AB20&gt;=1),"!?!","")))</f>
      </c>
      <c r="AD20" s="11"/>
      <c r="AE20" s="6">
        <f>IF(AND(AD$16&gt;0,AD20&gt;=1),IF(AD$16&lt;10,220-20*AD20,IF(AD$16&lt;=17,210-10*AD20,IF(AD$16&lt;=40,204-4*AD20,IF(AD$16&lt;=80,202-2*AD20,IF(AD$16&gt;80,IF(AD20&gt;160,40,201-1*AD20)))))),IF(AD20&gt;=1,"!?!",""))</f>
      </c>
      <c r="AF20" s="11">
        <v>4</v>
      </c>
      <c r="AG20" s="6">
        <f>IF(AND(AF$16&gt;0,AF20&gt;=1),IF(AF$16&lt;10,220-20*AF20,IF(AF$16&lt;=17,210-10*AF20,IF(AF$16&lt;=40,204-4*AF20,IF(AF$16&lt;=80,202-2*AF20,IF(AF$16&gt;80,IF(AF20&gt;160,40,201-1*AF20)))))),IF(AF20&gt;=1,"!?!",""))</f>
        <v>188</v>
      </c>
      <c r="AH20" s="11"/>
      <c r="AI20" s="6">
        <f>IF(AND(AH$16&gt;0,AH20&gt;=1),IF(AH$16&lt;10,220-20*AH20,IF(AH$16&lt;=17,210-10*AH20,IF(AH$16&lt;=40,204-4*AH20,IF(AH$16&lt;=80,202-2*AH20,IF(AH$16&gt;80,IF(AH20&gt;160,40,201-1*AH20)))))),IF(AH20&gt;=1,"!?!",""))</f>
      </c>
      <c r="AJ20" s="6">
        <f>AG20</f>
        <v>188</v>
      </c>
      <c r="AK20" s="4">
        <f>IF(AL20&gt;5,LARGE((H20,J20,L20,N20,P20,R20,U20,W20,Z20,AC20,AE20,AG20,AI20,AJ20),1)+LARGE((H20,J20,L20,N20,P20,R20,U20,W20,Z20,AC20,AE20,AG20,AI20,AJ20),2)+LARGE((H20,J20,L20,N20,P20,R20,U20,W20,Z20,AC20,AE20,AG20,AI20,AJ20),3)+LARGE((H20,J20,L20,N20,P20,R20,U20,W20,Z20,AC20,AE20,AG20,AI20,AJ20),4)+LARGE((H20,J20,L20,N20,P20,R20,U20,W20,Z20,AC20,AE20,AG20,AI20,AJ20),5)+LARGE((H20,J20,L20,N20,P20,R20,U20,W20,Z20,AC20,AE20,AG20,AI20,AJ20),6),SUM(H20,J20,L20,N20,P20,R20,U20,W20,Z20,AC20,AE20,AG20,AI20,AJ20))</f>
        <v>1108</v>
      </c>
      <c r="AL20" s="6">
        <f>COUNT(H20,J20,L20,N20,P20,R20,U20,W20,Z20,AC20,AE20,AG20,AI20,AJ20)</f>
        <v>8</v>
      </c>
      <c r="AM20" s="4">
        <f>IF(AL20&gt;=6,AK20)</f>
        <v>1108</v>
      </c>
    </row>
    <row r="21" spans="1:39" s="2" customFormat="1" ht="11.25">
      <c r="A21" s="2">
        <f>RANK(AK21,$AK$18:$AK$21,0)</f>
        <v>4</v>
      </c>
      <c r="B21" s="10">
        <f>IF(ISERROR(RANK(AM21,$AM$18:$AM$21,0)),"",RANK(AM21,$AM$18:$AM$21,0))</f>
        <v>4</v>
      </c>
      <c r="C21" s="23" t="s">
        <v>113</v>
      </c>
      <c r="D21" s="23" t="s">
        <v>142</v>
      </c>
      <c r="E21" s="23" t="s">
        <v>114</v>
      </c>
      <c r="F21" s="23">
        <v>1981</v>
      </c>
      <c r="G21" s="11"/>
      <c r="H21" s="6">
        <f>IF(AND(G$16&gt;0,G21&gt;=1),IF(G$16&lt;10,220-20*G21,IF(G$16&lt;=17,210-10*G21,IF(G$16&lt;=40,204-4*G21,IF(G$16&lt;=80,202-2*G21,IF(G$16&gt;80,IF(G21&gt;160,40,201-1*G21)))))),IF(G21&gt;=1,"!?!",""))</f>
      </c>
      <c r="I21" s="11">
        <v>22</v>
      </c>
      <c r="J21" s="6">
        <f>IF(AND(I$16&gt;0,I21&gt;=1),IF(I$16&lt;10,220-20*I21,IF(I$16&lt;=17,210-10*I21,IF(I$16&lt;=40,204-4*I21,IF(I$16&lt;=80,202-2*I21,IF(I$16&gt;80,IF(I21&gt;160,40,201-1*I21)))))),IF(I21&gt;=1,"!?!",""))</f>
        <v>158</v>
      </c>
      <c r="K21" s="11"/>
      <c r="L21" s="6">
        <f>IF(AND(K$16&gt;0,K21&gt;=1),IF(K$16&lt;10,220-20*K21,IF(K$16&lt;=17,210-10*K21,IF(K$16&lt;=40,204-4*K21,IF(K$16&lt;=80,202-2*K21,IF(K$16&gt;80,IF(K21&gt;160,40,201-1*K21)))))),IF(K21&gt;=1,"!?!",""))</f>
      </c>
      <c r="M21" s="11"/>
      <c r="N21" s="6">
        <f>IF(AND(M$16&gt;0,M21&gt;=1),IF(M$16&lt;10,220-20*M21,IF(M$16&lt;=17,210-10*M21,IF(M$16&lt;=40,204-4*M21,IF(M$16&lt;=80,202-2*M21,IF(M$16&gt;80,IF(M21&gt;160,40,201-1*M21)))))),IF(M21&gt;=1,"!?!",""))</f>
      </c>
      <c r="O21" s="11">
        <v>9</v>
      </c>
      <c r="P21" s="6">
        <f>IF(AND(O$16&gt;0,O21&gt;=1),IF(O$16&lt;10,220-20*O21,IF(O$16&lt;=17,210-10*O21,IF(O$16&lt;=40,204-4*O21,IF(O$16&lt;=80,202-2*O21,IF(O$16&gt;80,IF(O21&gt;160,40,201-1*O21)))))),IF(O21&gt;=1,"!?!",""))</f>
        <v>40</v>
      </c>
      <c r="Q21" s="11">
        <v>22</v>
      </c>
      <c r="R21" s="6">
        <f>IF(AND(Q$16&gt;0,Q21&gt;=1),IF(Q$16&lt;10,220-20*Q21,IF(Q$16&lt;=17,210-10*Q21,IF(Q$16&lt;=40,204-4*Q21,IF(Q$16&lt;=80,202-2*Q21,IF(Q$16&gt;80,IF(Q21&gt;160,40,201-1*Q21)))))),IF(Q21&gt;=1,"!?!",""))</f>
        <v>116</v>
      </c>
      <c r="S21" s="11">
        <v>26</v>
      </c>
      <c r="T21" s="11"/>
      <c r="U21" s="6">
        <f>IF(AND(S$16&gt;0,S21&gt;=1,T21=0),IF(S$16&lt;10,220-20*S21,IF(S$16&lt;=17,210-10*S21,IF(S$16&lt;=40,204-4*S21,IF(S$16&lt;=80,202-2*S21,IF(S$16&gt;80,IF(S21&gt;160,40,201-1*S21)))))),IF(AND(T$16&gt;0,T21&gt;=1,S21=0),IF(T$16&lt;10,220-20*T21,IF(T$16&lt;=17,210-10*T21,IF(T$16&lt;=40,204-4*T21,IF(T$16&lt;=80,202-2*T21,IF(T$16&gt;80,IF(T21&gt;160,40,201-1*T21)))))),IF(OR(S21&gt;=1,T21&gt;=1),"!?!","")))</f>
        <v>175</v>
      </c>
      <c r="V21" s="11"/>
      <c r="W21" s="6">
        <f>IF(AND(V$16&gt;0,V21&gt;=1),IF(V$16&lt;10,220-20*V21,IF(V$16&lt;=17,210-10*V21,IF(V$16&lt;=40,204-4*V21,IF(V$16&lt;=80,202-2*V21,IF(V$16&gt;80,IF(V21&gt;160,40,201-1*V21)))))),IF(V21&gt;=1,"!?!",""))</f>
      </c>
      <c r="X21" s="11"/>
      <c r="Y21" s="11"/>
      <c r="Z21" s="6">
        <f>IF(AND(X$16&gt;0,X21&gt;=1,Y21=0),IF(X$16&lt;10,220-20*X21,IF(X$16&lt;=17,210-10*X21,IF(X$16&lt;=40,204-4*X21,IF(X$16&lt;=80,202-2*X21,IF(X$16&gt;80,IF(X21&gt;160,40,201-1*X21)))))),IF(AND(Y$16&gt;0,Y21&gt;=1,X21=0),IF(Y$16&lt;10,220-20*Y21,IF(Y$16&lt;=17,210-10*Y21,IF(Y$16&lt;=40,204-4*Y21,IF(Y$16&lt;=80,202-2*Y21,IF(Y$16&gt;80,IF(Y21&gt;160,40,201-1*Y21)))))),IF(OR(X21&gt;=1,Y21&gt;=1),"!?!","")))</f>
      </c>
      <c r="AA21" s="11"/>
      <c r="AB21" s="11"/>
      <c r="AC21" s="6">
        <f>IF(AND(AA$16&gt;0,AA21&gt;=1,AB21=0),IF(AA$16&lt;10,220-20*AA21,IF(AA$16&lt;=17,210-10*AA21,IF(AA$16&lt;=40,204-4*AA21,IF(AA$16&lt;=80,202-2*AA21,IF(AA$16&gt;80,IF(AA21&gt;160,40,201-1*AA21)))))),IF(AND(AB$16&gt;0,AB21&gt;=1,AA21=0),IF(AB$16&lt;10,220-20*AB21,IF(AB$16&lt;=17,210-10*AB21,IF(AB$16&lt;=40,204-4*AB21,IF(AB$16&lt;=80,202-2*AB21,IF(AB$16&gt;80,IF(AB21&gt;160,40,201-1*AB21)))))),IF(OR(AA21&gt;=1,AB21&gt;=1),"!?!","")))</f>
      </c>
      <c r="AD21" s="11"/>
      <c r="AE21" s="6">
        <f>IF(AND(AD$16&gt;0,AD21&gt;=1),IF(AD$16&lt;10,220-20*AD21,IF(AD$16&lt;=17,210-10*AD21,IF(AD$16&lt;=40,204-4*AD21,IF(AD$16&lt;=80,202-2*AD21,IF(AD$16&gt;80,IF(AD21&gt;160,40,201-1*AD21)))))),IF(AD21&gt;=1,"!?!",""))</f>
      </c>
      <c r="AF21" s="11">
        <v>15</v>
      </c>
      <c r="AG21" s="6">
        <f>IF(AND(AF$16&gt;0,AF21&gt;=1),IF(AF$16&lt;10,220-20*AF21,IF(AF$16&lt;=17,210-10*AF21,IF(AF$16&lt;=40,204-4*AF21,IF(AF$16&lt;=80,202-2*AF21,IF(AF$16&gt;80,IF(AF21&gt;160,40,201-1*AF21)))))),IF(AF21&gt;=1,"!?!",""))</f>
        <v>144</v>
      </c>
      <c r="AH21" s="11"/>
      <c r="AI21" s="6">
        <f>IF(AND(AH$16&gt;0,AH21&gt;=1),IF(AH$16&lt;10,220-20*AH21,IF(AH$16&lt;=17,210-10*AH21,IF(AH$16&lt;=40,204-4*AH21,IF(AH$16&lt;=80,202-2*AH21,IF(AH$16&gt;80,IF(AH21&gt;160,40,201-1*AH21)))))),IF(AH21&gt;=1,"!?!",""))</f>
      </c>
      <c r="AJ21" s="6">
        <f>AG21</f>
        <v>144</v>
      </c>
      <c r="AK21" s="4">
        <f>IF(AL21&gt;5,LARGE((H21,J21,L21,N21,P21,R21,U21,W21,Z21,AC21,AE21,AG21,AI21,AJ21),1)+LARGE((H21,J21,L21,N21,P21,R21,U21,W21,Z21,AC21,AE21,AG21,AI21,AJ21),2)+LARGE((H21,J21,L21,N21,P21,R21,U21,W21,Z21,AC21,AE21,AG21,AI21,AJ21),3)+LARGE((H21,J21,L21,N21,P21,R21,U21,W21,Z21,AC21,AE21,AG21,AI21,AJ21),4)+LARGE((H21,J21,L21,N21,P21,R21,U21,W21,Z21,AC21,AE21,AG21,AI21,AJ21),5)+LARGE((H21,J21,L21,N21,P21,R21,U21,W21,Z21,AC21,AE21,AG21,AI21,AJ21),6),SUM(H21,J21,L21,N21,P21,R21,U21,W21,Z21,AC21,AE21,AG21,AI21,AJ21))</f>
        <v>777</v>
      </c>
      <c r="AL21" s="6">
        <f>COUNT(H21,J21,L21,N21,P21,R21,U21,W21,Z21,AC21,AE21,AG21,AI21,AJ21)</f>
        <v>6</v>
      </c>
      <c r="AM21" s="4">
        <f>IF(AL21&gt;=6,AK21)</f>
        <v>777</v>
      </c>
    </row>
    <row r="22" spans="2:39" s="2" customFormat="1" ht="11.25">
      <c r="B22" s="10"/>
      <c r="C22" s="21"/>
      <c r="D22" s="21"/>
      <c r="E22" s="21"/>
      <c r="F22" s="2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3:36" ht="15">
      <c r="C23" s="24"/>
      <c r="D23" s="24"/>
      <c r="E23" s="24"/>
      <c r="F23" s="22" t="s">
        <v>88</v>
      </c>
      <c r="G23" s="26">
        <v>6</v>
      </c>
      <c r="H23" s="8"/>
      <c r="I23" s="27">
        <v>13.6</v>
      </c>
      <c r="J23" s="8"/>
      <c r="K23" s="13">
        <v>8.5</v>
      </c>
      <c r="L23" s="8"/>
      <c r="M23" s="13">
        <v>8.4</v>
      </c>
      <c r="N23" s="8"/>
      <c r="O23" s="13">
        <v>10</v>
      </c>
      <c r="P23" s="8"/>
      <c r="Q23" s="13">
        <v>8.5</v>
      </c>
      <c r="R23" s="8"/>
      <c r="S23" s="13">
        <v>12</v>
      </c>
      <c r="T23" s="13">
        <v>21</v>
      </c>
      <c r="U23" s="8"/>
      <c r="V23" s="13">
        <v>9</v>
      </c>
      <c r="W23" s="8"/>
      <c r="X23" s="28">
        <v>11.8</v>
      </c>
      <c r="Y23" s="28">
        <v>21.1</v>
      </c>
      <c r="Z23" s="8"/>
      <c r="AA23" s="13">
        <v>5</v>
      </c>
      <c r="AB23" s="13">
        <v>10</v>
      </c>
      <c r="AC23" s="8"/>
      <c r="AD23" s="28">
        <v>3.9</v>
      </c>
      <c r="AE23" s="8"/>
      <c r="AF23" s="28">
        <v>11.4</v>
      </c>
      <c r="AG23" s="8"/>
      <c r="AH23" s="13">
        <v>7.6</v>
      </c>
      <c r="AI23" s="8"/>
      <c r="AJ23" s="8"/>
    </row>
    <row r="24" spans="1:39" s="7" customFormat="1" ht="11.25">
      <c r="A24" s="29" t="s">
        <v>61</v>
      </c>
      <c r="B24" s="29" t="s">
        <v>60</v>
      </c>
      <c r="C24" s="21"/>
      <c r="D24" s="21"/>
      <c r="E24" s="21"/>
      <c r="F24" s="22" t="s">
        <v>58</v>
      </c>
      <c r="G24" s="11">
        <v>17</v>
      </c>
      <c r="H24" s="8"/>
      <c r="I24" s="11">
        <v>41</v>
      </c>
      <c r="J24" s="8"/>
      <c r="K24" s="12">
        <v>21</v>
      </c>
      <c r="L24" s="8"/>
      <c r="M24" s="12">
        <v>11</v>
      </c>
      <c r="N24" s="8"/>
      <c r="O24" s="12">
        <v>9</v>
      </c>
      <c r="P24" s="8"/>
      <c r="Q24" s="12">
        <v>34</v>
      </c>
      <c r="R24" s="8"/>
      <c r="S24" s="12">
        <v>101</v>
      </c>
      <c r="T24" s="12">
        <v>65</v>
      </c>
      <c r="U24" s="8"/>
      <c r="V24" s="12">
        <v>4</v>
      </c>
      <c r="W24" s="8"/>
      <c r="X24" s="12">
        <v>11</v>
      </c>
      <c r="Y24" s="12">
        <v>32</v>
      </c>
      <c r="Z24" s="8"/>
      <c r="AA24" s="12"/>
      <c r="AB24" s="12"/>
      <c r="AC24" s="8"/>
      <c r="AD24" s="12">
        <v>18</v>
      </c>
      <c r="AE24" s="8"/>
      <c r="AF24" s="12">
        <v>32</v>
      </c>
      <c r="AG24" s="8"/>
      <c r="AH24" s="12">
        <v>6</v>
      </c>
      <c r="AI24" s="8"/>
      <c r="AJ24" s="8"/>
      <c r="AK24" s="4"/>
      <c r="AL24" s="4"/>
      <c r="AM24" s="4"/>
    </row>
    <row r="25" spans="1:39" s="2" customFormat="1" ht="11.25">
      <c r="A25" s="29"/>
      <c r="B25" s="29"/>
      <c r="C25" s="20" t="s">
        <v>30</v>
      </c>
      <c r="D25" s="21"/>
      <c r="E25" s="21"/>
      <c r="F25" s="21"/>
      <c r="G25" s="4" t="s">
        <v>57</v>
      </c>
      <c r="H25" s="4" t="s">
        <v>150</v>
      </c>
      <c r="I25" s="6" t="s">
        <v>57</v>
      </c>
      <c r="J25" s="4" t="s">
        <v>38</v>
      </c>
      <c r="K25" s="4" t="s">
        <v>57</v>
      </c>
      <c r="L25" s="4" t="s">
        <v>39</v>
      </c>
      <c r="M25" s="4" t="s">
        <v>57</v>
      </c>
      <c r="N25" s="4" t="s">
        <v>40</v>
      </c>
      <c r="O25" s="4" t="s">
        <v>57</v>
      </c>
      <c r="P25" s="4" t="s">
        <v>41</v>
      </c>
      <c r="Q25" s="4" t="s">
        <v>57</v>
      </c>
      <c r="R25" s="4" t="s">
        <v>42</v>
      </c>
      <c r="S25" s="4" t="s">
        <v>57</v>
      </c>
      <c r="T25" s="4" t="s">
        <v>57</v>
      </c>
      <c r="U25" s="13" t="s">
        <v>43</v>
      </c>
      <c r="V25" s="4" t="s">
        <v>57</v>
      </c>
      <c r="W25" s="4" t="s">
        <v>44</v>
      </c>
      <c r="X25" s="4" t="s">
        <v>57</v>
      </c>
      <c r="Y25" s="4" t="s">
        <v>57</v>
      </c>
      <c r="Z25" s="4" t="s">
        <v>45</v>
      </c>
      <c r="AA25" s="4" t="s">
        <v>57</v>
      </c>
      <c r="AB25" s="4" t="s">
        <v>57</v>
      </c>
      <c r="AC25" s="4" t="s">
        <v>46</v>
      </c>
      <c r="AD25" s="4" t="s">
        <v>57</v>
      </c>
      <c r="AE25" s="4" t="s">
        <v>151</v>
      </c>
      <c r="AF25" s="4" t="s">
        <v>57</v>
      </c>
      <c r="AG25" s="4" t="s">
        <v>47</v>
      </c>
      <c r="AH25" s="4" t="s">
        <v>57</v>
      </c>
      <c r="AI25" s="4" t="s">
        <v>48</v>
      </c>
      <c r="AJ25" s="4" t="s">
        <v>67</v>
      </c>
      <c r="AK25" s="4" t="s">
        <v>49</v>
      </c>
      <c r="AL25" s="4" t="s">
        <v>50</v>
      </c>
      <c r="AM25" s="4" t="s">
        <v>59</v>
      </c>
    </row>
    <row r="26" spans="1:39" s="2" customFormat="1" ht="10.5" customHeight="1">
      <c r="A26" s="2">
        <f>RANK(AK26,$AK$26:$AK$33,0)</f>
        <v>1</v>
      </c>
      <c r="B26" s="10">
        <f>IF(ISERROR(RANK(AM26,$AM$26:$AM$33,0)),"",RANK(AM26,$AM$26:$AM$33,0))</f>
        <v>1</v>
      </c>
      <c r="C26" s="23" t="s">
        <v>12</v>
      </c>
      <c r="D26" s="23" t="s">
        <v>8</v>
      </c>
      <c r="E26" s="23" t="s">
        <v>51</v>
      </c>
      <c r="F26" s="23">
        <v>1971</v>
      </c>
      <c r="G26" s="11"/>
      <c r="H26" s="6">
        <f>IF(AND(G$24&gt;0,G26&gt;=1),IF(G$24&lt;10,220-20*G26,IF(G$24&lt;=17,210-10*G26,IF(G$24&lt;=40,204-4*G26,IF(G$24&lt;=80,202-2*G26,IF(G$24&gt;80,IF(G26&gt;160,40,201-1*G26)))))),IF(G26&gt;=1,"!?!",""))</f>
      </c>
      <c r="I26" s="12">
        <v>2</v>
      </c>
      <c r="J26" s="6">
        <f>IF(AND(I$24&gt;0,I26&gt;=1),IF(I$24&lt;10,220-20*I26,IF(I$24&lt;=17,210-10*I26,IF(I$24&lt;=40,204-4*I26,IF(I$24&lt;=80,202-2*I26,IF(I$24&gt;80,IF(I26&gt;160,40,201-1*I26)))))),IF(I26&gt;=1,"!?!",""))</f>
        <v>198</v>
      </c>
      <c r="K26" s="12">
        <v>1</v>
      </c>
      <c r="L26" s="6">
        <f>IF(AND(K$24&gt;0,K26&gt;=1),IF(K$24&lt;10,220-20*K26,IF(K$24&lt;=17,210-10*K26,IF(K$24&lt;=40,204-4*K26,IF(K$24&lt;=80,202-2*K26,IF(K$24&gt;80,IF(K26&gt;160,40,201-1*K26)))))),IF(K26&gt;=1,"!?!",""))</f>
        <v>200</v>
      </c>
      <c r="M26" s="12">
        <v>1</v>
      </c>
      <c r="N26" s="6">
        <f>IF(AND(M$24&gt;0,M26&gt;=1),IF(M$24&lt;10,220-20*M26,IF(M$24&lt;=17,210-10*M26,IF(M$24&lt;=40,204-4*M26,IF(M$24&lt;=80,202-2*M26,IF(M$24&gt;80,IF(M26&gt;160,40,201-1*M26)))))),IF(M26&gt;=1,"!?!",""))</f>
        <v>200</v>
      </c>
      <c r="O26" s="12">
        <v>9</v>
      </c>
      <c r="P26" s="6">
        <f>IF(AND(O$24&gt;0,O26&gt;=1),IF(O$24&lt;10,220-20*O26,IF(O$24&lt;=17,210-10*O26,IF(O$24&lt;=40,204-4*O26,IF(O$24&lt;=80,202-2*O26,IF(O$24&gt;80,IF(O26&gt;160,40,201-1*O26)))))),IF(O26&gt;=1,"!?!",""))</f>
        <v>40</v>
      </c>
      <c r="Q26" s="12"/>
      <c r="R26" s="6">
        <f>IF(AND(Q$24&gt;0,Q26&gt;=1),IF(Q$24&lt;10,220-20*Q26,IF(Q$24&lt;=17,210-10*Q26,IF(Q$24&lt;=40,204-4*Q26,IF(Q$24&lt;=80,202-2*Q26,IF(Q$24&gt;80,IF(Q26&gt;160,40,201-1*Q26)))))),IF(Q26&gt;=1,"!?!",""))</f>
      </c>
      <c r="S26" s="11"/>
      <c r="T26" s="12"/>
      <c r="U26" s="6">
        <f>IF(AND(S$24&gt;0,S26&gt;=1,T26=0),IF(S$24&lt;10,220-20*S26,IF(S$24&lt;=17,210-10*S26,IF(S$24&lt;=40,204-4*S26,IF(S$24&lt;=80,202-2*S26,IF(S$24&gt;80,IF(S26&gt;160,40,201-1*S26)))))),IF(AND(T$24&gt;0,T26&gt;=1,S26=0),IF(T$24&lt;10,220-20*T26,IF(T$24&lt;=17,210-10*T26,IF(T$24&lt;=40,204-4*T26,IF(T$24&lt;=80,202-2*T26,IF(T$24&gt;80,IF(T26&gt;160,40,201-1*T26)))))),IF(OR(S26&gt;=1,T26&gt;=1),"!?!","")))</f>
      </c>
      <c r="V26" s="12">
        <v>1</v>
      </c>
      <c r="W26" s="6">
        <f>IF(AND(V$24&gt;0,V26&gt;=1),IF(V$24&lt;10,220-20*V26,IF(V$24&lt;=17,210-10*V26,IF(V$24&lt;=40,204-4*V26,IF(V$24&lt;=80,202-2*V26,IF(V$24&gt;80,IF(V26&gt;160,40,201-1*V26)))))),IF(V26&gt;=1,"!?!",""))</f>
        <v>200</v>
      </c>
      <c r="X26" s="11"/>
      <c r="Y26" s="12">
        <v>9</v>
      </c>
      <c r="Z26" s="6">
        <f>IF(AND(X$24&gt;0,X26&gt;=1,Y26=0),IF(X$24&lt;10,220-20*X26,IF(X$24&lt;=17,210-10*X26,IF(X$24&lt;=40,204-4*X26,IF(X$24&lt;=80,202-2*X26,IF(X$24&gt;80,IF(X26&gt;160,40,201-1*X26)))))),IF(AND(Y$24&gt;0,Y26&gt;=1,X26=0),IF(Y$24&lt;10,220-20*Y26,IF(Y$24&lt;=17,210-10*Y26,IF(Y$24&lt;=40,204-4*Y26,IF(Y$24&lt;=80,202-2*Y26,IF(Y$24&gt;80,IF(Y26&gt;160,40,201-1*Y26)))))),IF(OR(X26&gt;=1,Y26&gt;=1),"!?!","")))</f>
        <v>168</v>
      </c>
      <c r="AA26" s="11"/>
      <c r="AB26" s="11"/>
      <c r="AC26" s="6">
        <f>IF(AND(AA$24&gt;0,AA26&gt;=1,AB26=0),IF(AA$24&lt;10,220-20*AA26,IF(AA$24&lt;=17,210-10*AA26,IF(AA$24&lt;=40,204-4*AA26,IF(AA$24&lt;=80,202-2*AA26,IF(AA$24&gt;80,IF(AA26&gt;160,40,201-1*AA26)))))),IF(AND(AB$24&gt;0,AB26&gt;=1,AA26=0),IF(AB$24&lt;10,220-20*AB26,IF(AB$24&lt;=17,210-10*AB26,IF(AB$24&lt;=40,204-4*AB26,IF(AB$24&lt;=80,202-2*AB26,IF(AB$24&gt;80,IF(AB26&gt;160,40,201-1*AB26)))))),IF(OR(AA26&gt;=1,AB26&gt;=1),"!?!","")))</f>
      </c>
      <c r="AD26" s="12">
        <v>1</v>
      </c>
      <c r="AE26" s="6">
        <f>IF(AND(AD$24&gt;0,AD26&gt;=1),IF(AD$24&lt;10,220-20*AD26,IF(AD$24&lt;=17,210-10*AD26,IF(AD$24&lt;=40,204-4*AD26,IF(AD$24&lt;=80,202-2*AD26,IF(AD$24&gt;80,IF(AD26&gt;160,40,201-1*AD26)))))),IF(AD26&gt;=1,"!?!",""))</f>
        <v>200</v>
      </c>
      <c r="AF26" s="12">
        <v>2</v>
      </c>
      <c r="AG26" s="6">
        <f>IF(AND(AF$24&gt;0,AF26&gt;=1),IF(AF$24&lt;10,220-20*AF26,IF(AF$24&lt;=17,210-10*AF26,IF(AF$24&lt;=40,204-4*AF26,IF(AF$24&lt;=80,202-2*AF26,IF(AF$24&gt;80,IF(AF26&gt;160,40,201-1*AF26)))))),IF(AF26&gt;=1,"!?!",""))</f>
        <v>196</v>
      </c>
      <c r="AH26" s="12"/>
      <c r="AI26" s="6">
        <f>IF(AND(AH$24&gt;0,AH26&gt;=1),IF(AH$24&lt;10,220-20*AH26,IF(AH$24&lt;=17,210-10*AH26,IF(AH$24&lt;=40,204-4*AH26,IF(AH$24&lt;=80,202-2*AH26,IF(AH$24&gt;80,IF(AH26&gt;160,40,201-1*AH26)))))),IF(AH26&gt;=1,"!?!",""))</f>
      </c>
      <c r="AJ26" s="6">
        <f aca="true" t="shared" si="1" ref="AJ26:AJ33">AG26</f>
        <v>196</v>
      </c>
      <c r="AK26" s="4">
        <f>IF(AL26&gt;5,LARGE((H26,J26,L26,N26,P26,R26,U26,W26,Z26,AC26,AE26,AG26,AI26,AJ26),1)+LARGE((H26,J26,L26,N26,P26,R26,U26,W26,Z26,AC26,AE26,AG26,AI26,AJ26),2)+LARGE((H26,J26,L26,N26,P26,R26,U26,W26,Z26,AC26,AE26,AG26,AI26,AJ26),3)+LARGE((H26,J26,L26,N26,P26,R26,U26,W26,Z26,AC26,AE26,AG26,AI26,AJ26),4)+LARGE((H26,J26,L26,N26,P26,R26,U26,W26,Z26,AC26,AE26,AG26,AI26,AJ26),5)+LARGE((H26,J26,L26,N26,P26,R26,U26,W26,Z26,AC26,AE26,AG26,AI26,AJ26),6),SUM(H26,J26,L26,N26,P26,R26,U26,W26,Z26,AC26,AE26,AG26,AI26,AJ26))</f>
        <v>1194</v>
      </c>
      <c r="AL26" s="6">
        <f aca="true" t="shared" si="2" ref="AL26:AL33">COUNT(H26,J26,L26,N26,P26,R26,U26,W26,Z26,AC26,AE26,AG26,AI26,AJ26)</f>
        <v>9</v>
      </c>
      <c r="AM26" s="4">
        <f aca="true" t="shared" si="3" ref="AM26:AM33">IF(AL26&gt;=6,AK26)</f>
        <v>1194</v>
      </c>
    </row>
    <row r="27" spans="1:39" s="2" customFormat="1" ht="11.25">
      <c r="A27" s="2">
        <f>RANK(AK27,$AK$26:$AK$33,0)</f>
        <v>2</v>
      </c>
      <c r="B27" s="10">
        <f>IF(ISERROR(RANK(AM27,$AM$26:$AM$33,0)),"",RANK(AM27,$AM$26:$AM$33,0))</f>
        <v>2</v>
      </c>
      <c r="C27" s="23" t="s">
        <v>144</v>
      </c>
      <c r="D27" s="23" t="s">
        <v>145</v>
      </c>
      <c r="E27" s="23" t="s">
        <v>0</v>
      </c>
      <c r="F27" s="23">
        <v>1974</v>
      </c>
      <c r="G27" s="11"/>
      <c r="H27" s="6">
        <f>IF(AND(G$24&gt;0,G27&gt;=1),IF(G$24&lt;10,220-20*G27,IF(G$24&lt;=17,210-10*G27,IF(G$24&lt;=40,204-4*G27,IF(G$24&lt;=80,202-2*G27,IF(G$24&gt;80,IF(G27&gt;160,40,201-1*G27)))))),IF(G27&gt;=1,"!?!",""))</f>
      </c>
      <c r="I27" s="12">
        <v>5</v>
      </c>
      <c r="J27" s="6">
        <f>IF(AND(I$24&gt;0,I27&gt;=1),IF(I$24&lt;10,220-20*I27,IF(I$24&lt;=17,210-10*I27,IF(I$24&lt;=40,204-4*I27,IF(I$24&lt;=80,202-2*I27,IF(I$24&gt;80,IF(I27&gt;160,40,201-1*I27)))))),IF(I27&gt;=1,"!?!",""))</f>
        <v>192</v>
      </c>
      <c r="K27" s="12">
        <v>5</v>
      </c>
      <c r="L27" s="6">
        <f>IF(AND(K$24&gt;0,K27&gt;=1),IF(K$24&lt;10,220-20*K27,IF(K$24&lt;=17,210-10*K27,IF(K$24&lt;=40,204-4*K27,IF(K$24&lt;=80,202-2*K27,IF(K$24&gt;80,IF(K27&gt;160,40,201-1*K27)))))),IF(K27&gt;=1,"!?!",""))</f>
        <v>184</v>
      </c>
      <c r="M27" s="12">
        <v>2</v>
      </c>
      <c r="N27" s="6">
        <f>IF(AND(M$24&gt;0,M27&gt;=1),IF(M$24&lt;10,220-20*M27,IF(M$24&lt;=17,210-10*M27,IF(M$24&lt;=40,204-4*M27,IF(M$24&lt;=80,202-2*M27,IF(M$24&gt;80,IF(M27&gt;160,40,201-1*M27)))))),IF(M27&gt;=1,"!?!",""))</f>
        <v>190</v>
      </c>
      <c r="O27" s="12"/>
      <c r="P27" s="6">
        <f>IF(AND(O$24&gt;0,O27&gt;=1),IF(O$24&lt;10,220-20*O27,IF(O$24&lt;=17,210-10*O27,IF(O$24&lt;=40,204-4*O27,IF(O$24&lt;=80,202-2*O27,IF(O$24&gt;80,IF(O27&gt;160,40,201-1*O27)))))),IF(O27&gt;=1,"!?!",""))</f>
      </c>
      <c r="Q27" s="12"/>
      <c r="R27" s="6">
        <f>IF(AND(Q$24&gt;0,Q27&gt;=1),IF(Q$24&lt;10,220-20*Q27,IF(Q$24&lt;=17,210-10*Q27,IF(Q$24&lt;=40,204-4*Q27,IF(Q$24&lt;=80,202-2*Q27,IF(Q$24&gt;80,IF(Q27&gt;160,40,201-1*Q27)))))),IF(Q27&gt;=1,"!?!",""))</f>
      </c>
      <c r="S27" s="11"/>
      <c r="T27" s="12"/>
      <c r="U27" s="6">
        <f>IF(AND(S$24&gt;0,S27&gt;=1,T27=0),IF(S$24&lt;10,220-20*S27,IF(S$24&lt;=17,210-10*S27,IF(S$24&lt;=40,204-4*S27,IF(S$24&lt;=80,202-2*S27,IF(S$24&gt;80,IF(S27&gt;160,40,201-1*S27)))))),IF(AND(T$24&gt;0,T27&gt;=1,S27=0),IF(T$24&lt;10,220-20*T27,IF(T$24&lt;=17,210-10*T27,IF(T$24&lt;=40,204-4*T27,IF(T$24&lt;=80,202-2*T27,IF(T$24&gt;80,IF(T27&gt;160,40,201-1*T27)))))),IF(OR(S27&gt;=1,T27&gt;=1),"!?!","")))</f>
      </c>
      <c r="V27" s="12"/>
      <c r="W27" s="6">
        <f>IF(AND(V$24&gt;0,V27&gt;=1),IF(V$24&lt;10,220-20*V27,IF(V$24&lt;=17,210-10*V27,IF(V$24&lt;=40,204-4*V27,IF(V$24&lt;=80,202-2*V27,IF(V$24&gt;80,IF(V27&gt;160,40,201-1*V27)))))),IF(V27&gt;=1,"!?!",""))</f>
      </c>
      <c r="X27" s="11">
        <v>1</v>
      </c>
      <c r="Y27" s="12"/>
      <c r="Z27" s="6">
        <f>IF(AND(X$24&gt;0,X27&gt;=1,Y27=0),IF(X$24&lt;10,220-20*X27,IF(X$24&lt;=17,210-10*X27,IF(X$24&lt;=40,204-4*X27,IF(X$24&lt;=80,202-2*X27,IF(X$24&gt;80,IF(X27&gt;160,40,201-1*X27)))))),IF(AND(Y$24&gt;0,Y27&gt;=1,X27=0),IF(Y$24&lt;10,220-20*Y27,IF(Y$24&lt;=17,210-10*Y27,IF(Y$24&lt;=40,204-4*Y27,IF(Y$24&lt;=80,202-2*Y27,IF(Y$24&gt;80,IF(Y27&gt;160,40,201-1*Y27)))))),IF(OR(X27&gt;=1,Y27&gt;=1),"!?!","")))</f>
        <v>200</v>
      </c>
      <c r="AA27" s="11"/>
      <c r="AB27" s="11"/>
      <c r="AC27" s="6">
        <f>IF(AND(AA$24&gt;0,AA27&gt;=1,AB27=0),IF(AA$24&lt;10,220-20*AA27,IF(AA$24&lt;=17,210-10*AA27,IF(AA$24&lt;=40,204-4*AA27,IF(AA$24&lt;=80,202-2*AA27,IF(AA$24&gt;80,IF(AA27&gt;160,40,201-1*AA27)))))),IF(AND(AB$24&gt;0,AB27&gt;=1,AA27=0),IF(AB$24&lt;10,220-20*AB27,IF(AB$24&lt;=17,210-10*AB27,IF(AB$24&lt;=40,204-4*AB27,IF(AB$24&lt;=80,202-2*AB27,IF(AB$24&gt;80,IF(AB27&gt;160,40,201-1*AB27)))))),IF(OR(AA27&gt;=1,AB27&gt;=1),"!?!","")))</f>
      </c>
      <c r="AD27" s="12">
        <v>2</v>
      </c>
      <c r="AE27" s="6">
        <f>IF(AND(AD$24&gt;0,AD27&gt;=1),IF(AD$24&lt;10,220-20*AD27,IF(AD$24&lt;=17,210-10*AD27,IF(AD$24&lt;=40,204-4*AD27,IF(AD$24&lt;=80,202-2*AD27,IF(AD$24&gt;80,IF(AD27&gt;160,40,201-1*AD27)))))),IF(AD27&gt;=1,"!?!",""))</f>
        <v>196</v>
      </c>
      <c r="AF27" s="12"/>
      <c r="AG27" s="6">
        <f>IF(AND(AF$24&gt;0,AF27&gt;=1),IF(AF$24&lt;10,220-20*AF27,IF(AF$24&lt;=17,210-10*AF27,IF(AF$24&lt;=40,204-4*AF27,IF(AF$24&lt;=80,202-2*AF27,IF(AF$24&gt;80,IF(AF27&gt;160,40,201-1*AF27)))))),IF(AF27&gt;=1,"!?!",""))</f>
      </c>
      <c r="AH27" s="12">
        <v>2</v>
      </c>
      <c r="AI27" s="6">
        <f>IF(AND(AH$24&gt;0,AH27&gt;=1),IF(AH$24&lt;10,220-20*AH27,IF(AH$24&lt;=17,210-10*AH27,IF(AH$24&lt;=40,204-4*AH27,IF(AH$24&lt;=80,202-2*AH27,IF(AH$24&gt;80,IF(AH27&gt;160,40,201-1*AH27)))))),IF(AH27&gt;=1,"!?!",""))</f>
        <v>180</v>
      </c>
      <c r="AJ27" s="6">
        <f t="shared" si="1"/>
      </c>
      <c r="AK27" s="4">
        <f>IF(AL27&gt;5,LARGE((H27,J27,L27,N27,P27,R27,U27,W27,Z27,AC27,AE27,AG27,AI27,AJ27),1)+LARGE((H27,J27,L27,N27,P27,R27,U27,W27,Z27,AC27,AE27,AG27,AI27,AJ27),2)+LARGE((H27,J27,L27,N27,P27,R27,U27,W27,Z27,AC27,AE27,AG27,AI27,AJ27),3)+LARGE((H27,J27,L27,N27,P27,R27,U27,W27,Z27,AC27,AE27,AG27,AI27,AJ27),4)+LARGE((H27,J27,L27,N27,P27,R27,U27,W27,Z27,AC27,AE27,AG27,AI27,AJ27),5)+LARGE((H27,J27,L27,N27,P27,R27,U27,W27,Z27,AC27,AE27,AG27,AI27,AJ27),6),SUM(H27,J27,L27,N27,P27,R27,U27,W27,Z27,AC27,AE27,AG27,AI27,AJ27))</f>
        <v>1142</v>
      </c>
      <c r="AL27" s="6">
        <f t="shared" si="2"/>
        <v>6</v>
      </c>
      <c r="AM27" s="4">
        <f t="shared" si="3"/>
        <v>1142</v>
      </c>
    </row>
    <row r="28" spans="1:39" s="2" customFormat="1" ht="11.25">
      <c r="A28" s="2">
        <f>RANK(AK28,$AK$26:$AK$33,0)</f>
        <v>3</v>
      </c>
      <c r="B28" s="10">
        <f>IF(ISERROR(RANK(AM28,$AM$26:$AM$33,0)),"",RANK(AM28,$AM$26:$AM$33,0))</f>
        <v>3</v>
      </c>
      <c r="C28" s="23" t="s">
        <v>13</v>
      </c>
      <c r="D28" s="23" t="s">
        <v>14</v>
      </c>
      <c r="E28" s="23" t="s">
        <v>6</v>
      </c>
      <c r="F28" s="23">
        <v>1968</v>
      </c>
      <c r="G28" s="11"/>
      <c r="H28" s="6">
        <f>IF(AND(G$24&gt;0,G28&gt;=1),IF(G$24&lt;10,220-20*G28,IF(G$24&lt;=17,210-10*G28,IF(G$24&lt;=40,204-4*G28,IF(G$24&lt;=80,202-2*G28,IF(G$24&gt;80,IF(G28&gt;160,40,201-1*G28)))))),IF(G28&gt;=1,"!?!",""))</f>
      </c>
      <c r="I28" s="12">
        <v>9</v>
      </c>
      <c r="J28" s="6">
        <f>IF(AND(I$24&gt;0,I28&gt;=1),IF(I$24&lt;10,220-20*I28,IF(I$24&lt;=17,210-10*I28,IF(I$24&lt;=40,204-4*I28,IF(I$24&lt;=80,202-2*I28,IF(I$24&gt;80,IF(I28&gt;160,40,201-1*I28)))))),IF(I28&gt;=1,"!?!",""))</f>
        <v>184</v>
      </c>
      <c r="K28" s="12">
        <v>12</v>
      </c>
      <c r="L28" s="6">
        <f>IF(AND(K$24&gt;0,K28&gt;=1),IF(K$24&lt;10,220-20*K28,IF(K$24&lt;=17,210-10*K28,IF(K$24&lt;=40,204-4*K28,IF(K$24&lt;=80,202-2*K28,IF(K$24&gt;80,IF(K28&gt;160,40,201-1*K28)))))),IF(K28&gt;=1,"!?!",""))</f>
        <v>156</v>
      </c>
      <c r="M28" s="12">
        <v>3</v>
      </c>
      <c r="N28" s="6">
        <f>IF(AND(M$24&gt;0,M28&gt;=1),IF(M$24&lt;10,220-20*M28,IF(M$24&lt;=17,210-10*M28,IF(M$24&lt;=40,204-4*M28,IF(M$24&lt;=80,202-2*M28,IF(M$24&gt;80,IF(M28&gt;160,40,201-1*M28)))))),IF(M28&gt;=1,"!?!",""))</f>
        <v>180</v>
      </c>
      <c r="O28" s="12">
        <v>9</v>
      </c>
      <c r="P28" s="6">
        <f>IF(AND(O$24&gt;0,O28&gt;=1),IF(O$24&lt;10,220-20*O28,IF(O$24&lt;=17,210-10*O28,IF(O$24&lt;=40,204-4*O28,IF(O$24&lt;=80,202-2*O28,IF(O$24&gt;80,IF(O28&gt;160,40,201-1*O28)))))),IF(O28&gt;=1,"!?!",""))</f>
        <v>40</v>
      </c>
      <c r="Q28" s="12">
        <v>3</v>
      </c>
      <c r="R28" s="6">
        <f>IF(AND(Q$24&gt;0,Q28&gt;=1),IF(Q$24&lt;10,220-20*Q28,IF(Q$24&lt;=17,210-10*Q28,IF(Q$24&lt;=40,204-4*Q28,IF(Q$24&lt;=80,202-2*Q28,IF(Q$24&gt;80,IF(Q28&gt;160,40,201-1*Q28)))))),IF(Q28&gt;=1,"!?!",""))</f>
        <v>192</v>
      </c>
      <c r="S28" s="11"/>
      <c r="T28" s="12">
        <v>13</v>
      </c>
      <c r="U28" s="6">
        <f>IF(AND(S$24&gt;0,S28&gt;=1,T28=0),IF(S$24&lt;10,220-20*S28,IF(S$24&lt;=17,210-10*S28,IF(S$24&lt;=40,204-4*S28,IF(S$24&lt;=80,202-2*S28,IF(S$24&gt;80,IF(S28&gt;160,40,201-1*S28)))))),IF(AND(T$24&gt;0,T28&gt;=1,S28=0),IF(T$24&lt;10,220-20*T28,IF(T$24&lt;=17,210-10*T28,IF(T$24&lt;=40,204-4*T28,IF(T$24&lt;=80,202-2*T28,IF(T$24&gt;80,IF(T28&gt;160,40,201-1*T28)))))),IF(OR(S28&gt;=1,T28&gt;=1),"!?!","")))</f>
        <v>176</v>
      </c>
      <c r="V28" s="12">
        <v>2</v>
      </c>
      <c r="W28" s="6">
        <f>IF(AND(V$24&gt;0,V28&gt;=1),IF(V$24&lt;10,220-20*V28,IF(V$24&lt;=17,210-10*V28,IF(V$24&lt;=40,204-4*V28,IF(V$24&lt;=80,202-2*V28,IF(V$24&gt;80,IF(V28&gt;160,40,201-1*V28)))))),IF(V28&gt;=1,"!?!",""))</f>
        <v>180</v>
      </c>
      <c r="X28" s="11"/>
      <c r="Y28" s="12">
        <v>13</v>
      </c>
      <c r="Z28" s="6">
        <f>IF(AND(X$24&gt;0,X28&gt;=1,Y28=0),IF(X$24&lt;10,220-20*X28,IF(X$24&lt;=17,210-10*X28,IF(X$24&lt;=40,204-4*X28,IF(X$24&lt;=80,202-2*X28,IF(X$24&gt;80,IF(X28&gt;160,40,201-1*X28)))))),IF(AND(Y$24&gt;0,Y28&gt;=1,X28=0),IF(Y$24&lt;10,220-20*Y28,IF(Y$24&lt;=17,210-10*Y28,IF(Y$24&lt;=40,204-4*Y28,IF(Y$24&lt;=80,202-2*Y28,IF(Y$24&gt;80,IF(Y28&gt;160,40,201-1*Y28)))))),IF(OR(X28&gt;=1,Y28&gt;=1),"!?!","")))</f>
        <v>152</v>
      </c>
      <c r="AA28" s="11"/>
      <c r="AB28" s="11"/>
      <c r="AC28" s="6">
        <f>IF(AND(AA$24&gt;0,AA28&gt;=1,AB28=0),IF(AA$24&lt;10,220-20*AA28,IF(AA$24&lt;=17,210-10*AA28,IF(AA$24&lt;=40,204-4*AA28,IF(AA$24&lt;=80,202-2*AA28,IF(AA$24&gt;80,IF(AA28&gt;160,40,201-1*AA28)))))),IF(AND(AB$24&gt;0,AB28&gt;=1,AA28=0),IF(AB$24&lt;10,220-20*AB28,IF(AB$24&lt;=17,210-10*AB28,IF(AB$24&lt;=40,204-4*AB28,IF(AB$24&lt;=80,202-2*AB28,IF(AB$24&gt;80,IF(AB28&gt;160,40,201-1*AB28)))))),IF(OR(AA28&gt;=1,AB28&gt;=1),"!?!","")))</f>
      </c>
      <c r="AD28" s="12"/>
      <c r="AE28" s="6">
        <f>IF(AND(AD$24&gt;0,AD28&gt;=1),IF(AD$24&lt;10,220-20*AD28,IF(AD$24&lt;=17,210-10*AD28,IF(AD$24&lt;=40,204-4*AD28,IF(AD$24&lt;=80,202-2*AD28,IF(AD$24&gt;80,IF(AD28&gt;160,40,201-1*AD28)))))),IF(AD28&gt;=1,"!?!",""))</f>
      </c>
      <c r="AF28" s="12">
        <v>12</v>
      </c>
      <c r="AG28" s="6">
        <f>IF(AND(AF$24&gt;0,AF28&gt;=1),IF(AF$24&lt;10,220-20*AF28,IF(AF$24&lt;=17,210-10*AF28,IF(AF$24&lt;=40,204-4*AF28,IF(AF$24&lt;=80,202-2*AF28,IF(AF$24&gt;80,IF(AF28&gt;160,40,201-1*AF28)))))),IF(AF28&gt;=1,"!?!",""))</f>
        <v>156</v>
      </c>
      <c r="AH28" s="12">
        <v>5</v>
      </c>
      <c r="AI28" s="6">
        <f>IF(AND(AH$24&gt;0,AH28&gt;=1),IF(AH$24&lt;10,220-20*AH28,IF(AH$24&lt;=17,210-10*AH28,IF(AH$24&lt;=40,204-4*AH28,IF(AH$24&lt;=80,202-2*AH28,IF(AH$24&gt;80,IF(AH28&gt;160,40,201-1*AH28)))))),IF(AH28&gt;=1,"!?!",""))</f>
        <v>120</v>
      </c>
      <c r="AJ28" s="6">
        <f t="shared" si="1"/>
        <v>156</v>
      </c>
      <c r="AK28" s="4">
        <f>IF(AL28&gt;5,LARGE((H28,J28,L28,N28,P28,R28,U28,W28,Z28,AC28,AE28,AG28,AI28,AJ28),1)+LARGE((H28,J28,L28,N28,P28,R28,U28,W28,Z28,AC28,AE28,AG28,AI28,AJ28),2)+LARGE((H28,J28,L28,N28,P28,R28,U28,W28,Z28,AC28,AE28,AG28,AI28,AJ28),3)+LARGE((H28,J28,L28,N28,P28,R28,U28,W28,Z28,AC28,AE28,AG28,AI28,AJ28),4)+LARGE((H28,J28,L28,N28,P28,R28,U28,W28,Z28,AC28,AE28,AG28,AI28,AJ28),5)+LARGE((H28,J28,L28,N28,P28,R28,U28,W28,Z28,AC28,AE28,AG28,AI28,AJ28),6),SUM(H28,J28,L28,N28,P28,R28,U28,W28,Z28,AC28,AE28,AG28,AI28,AJ28))</f>
        <v>1068</v>
      </c>
      <c r="AL28" s="6">
        <f t="shared" si="2"/>
        <v>11</v>
      </c>
      <c r="AM28" s="4">
        <f t="shared" si="3"/>
        <v>1068</v>
      </c>
    </row>
    <row r="29" spans="1:39" s="2" customFormat="1" ht="11.25">
      <c r="A29" s="2">
        <f>RANK(AK29,$AK$26:$AK$33,0)</f>
        <v>4</v>
      </c>
      <c r="B29" s="10">
        <f>IF(ISERROR(RANK(AM29,$AM$26:$AM$33,0)),"",RANK(AM29,$AM$26:$AM$33,0))</f>
        <v>4</v>
      </c>
      <c r="C29" s="23" t="s">
        <v>185</v>
      </c>
      <c r="D29" s="23" t="s">
        <v>186</v>
      </c>
      <c r="E29" s="23" t="s">
        <v>187</v>
      </c>
      <c r="F29" s="23">
        <v>1976</v>
      </c>
      <c r="G29" s="11"/>
      <c r="H29" s="6">
        <f>IF(AND(G$24&gt;0,G29&gt;=1),IF(G$24&lt;10,220-20*G29,IF(G$24&lt;=17,210-10*G29,IF(G$24&lt;=40,204-4*G29,IF(G$24&lt;=80,202-2*G29,IF(G$24&gt;80,IF(G29&gt;160,40,201-1*G29)))))),IF(G29&gt;=1,"!?!",""))</f>
      </c>
      <c r="I29" s="12"/>
      <c r="J29" s="6">
        <f>IF(AND(I$24&gt;0,I29&gt;=1),IF(I$24&lt;10,220-20*I29,IF(I$24&lt;=17,210-10*I29,IF(I$24&lt;=40,204-4*I29,IF(I$24&lt;=80,202-2*I29,IF(I$24&gt;80,IF(I29&gt;160,40,201-1*I29)))))),IF(I29&gt;=1,"!?!",""))</f>
      </c>
      <c r="K29" s="12"/>
      <c r="L29" s="6">
        <f>IF(AND(K$24&gt;0,K29&gt;=1),IF(K$24&lt;10,220-20*K29,IF(K$24&lt;=17,210-10*K29,IF(K$24&lt;=40,204-4*K29,IF(K$24&lt;=80,202-2*K29,IF(K$24&gt;80,IF(K29&gt;160,40,201-1*K29)))))),IF(K29&gt;=1,"!?!",""))</f>
      </c>
      <c r="M29" s="12"/>
      <c r="N29" s="6">
        <f>IF(AND(M$24&gt;0,M29&gt;=1),IF(M$24&lt;10,220-20*M29,IF(M$24&lt;=17,210-10*M29,IF(M$24&lt;=40,204-4*M29,IF(M$24&lt;=80,202-2*M29,IF(M$24&gt;80,IF(M29&gt;160,40,201-1*M29)))))),IF(M29&gt;=1,"!?!",""))</f>
      </c>
      <c r="O29" s="12">
        <v>9</v>
      </c>
      <c r="P29" s="6">
        <f>IF(AND(O$24&gt;0,O29&gt;=1),IF(O$24&lt;10,220-20*O29,IF(O$24&lt;=17,210-10*O29,IF(O$24&lt;=40,204-4*O29,IF(O$24&lt;=80,202-2*O29,IF(O$24&gt;80,IF(O29&gt;160,40,201-1*O29)))))),IF(O29&gt;=1,"!?!",""))</f>
        <v>40</v>
      </c>
      <c r="Q29" s="12">
        <v>4</v>
      </c>
      <c r="R29" s="6">
        <f>IF(AND(Q$24&gt;0,Q29&gt;=1),IF(Q$24&lt;10,220-20*Q29,IF(Q$24&lt;=17,210-10*Q29,IF(Q$24&lt;=40,204-4*Q29,IF(Q$24&lt;=80,202-2*Q29,IF(Q$24&gt;80,IF(Q29&gt;160,40,201-1*Q29)))))),IF(Q29&gt;=1,"!?!",""))</f>
        <v>188</v>
      </c>
      <c r="S29" s="11"/>
      <c r="T29" s="12"/>
      <c r="U29" s="6">
        <f>IF(AND(S$24&gt;0,S29&gt;=1,T29=0),IF(S$24&lt;10,220-20*S29,IF(S$24&lt;=17,210-10*S29,IF(S$24&lt;=40,204-4*S29,IF(S$24&lt;=80,202-2*S29,IF(S$24&gt;80,IF(S29&gt;160,40,201-1*S29)))))),IF(AND(T$24&gt;0,T29&gt;=1,S29=0),IF(T$24&lt;10,220-20*T29,IF(T$24&lt;=17,210-10*T29,IF(T$24&lt;=40,204-4*T29,IF(T$24&lt;=80,202-2*T29,IF(T$24&gt;80,IF(T29&gt;160,40,201-1*T29)))))),IF(OR(S29&gt;=1,T29&gt;=1),"!?!","")))</f>
      </c>
      <c r="V29" s="12">
        <v>3</v>
      </c>
      <c r="W29" s="6">
        <f>IF(AND(V$24&gt;0,V29&gt;=1),IF(V$24&lt;10,220-20*V29,IF(V$24&lt;=17,210-10*V29,IF(V$24&lt;=40,204-4*V29,IF(V$24&lt;=80,202-2*V29,IF(V$24&gt;80,IF(V29&gt;160,40,201-1*V29)))))),IF(V29&gt;=1,"!?!",""))</f>
        <v>160</v>
      </c>
      <c r="X29" s="11"/>
      <c r="Y29" s="12">
        <v>5</v>
      </c>
      <c r="Z29" s="6">
        <f>IF(AND(X$24&gt;0,X29&gt;=1,Y29=0),IF(X$24&lt;10,220-20*X29,IF(X$24&lt;=17,210-10*X29,IF(X$24&lt;=40,204-4*X29,IF(X$24&lt;=80,202-2*X29,IF(X$24&gt;80,IF(X29&gt;160,40,201-1*X29)))))),IF(AND(Y$24&gt;0,Y29&gt;=1,X29=0),IF(Y$24&lt;10,220-20*Y29,IF(Y$24&lt;=17,210-10*Y29,IF(Y$24&lt;=40,204-4*Y29,IF(Y$24&lt;=80,202-2*Y29,IF(Y$24&gt;80,IF(Y29&gt;160,40,201-1*Y29)))))),IF(OR(X29&gt;=1,Y29&gt;=1),"!?!","")))</f>
        <v>184</v>
      </c>
      <c r="AA29" s="11"/>
      <c r="AB29" s="11"/>
      <c r="AC29" s="6">
        <f>IF(AND(AA$24&gt;0,AA29&gt;=1,AB29=0),IF(AA$24&lt;10,220-20*AA29,IF(AA$24&lt;=17,210-10*AA29,IF(AA$24&lt;=40,204-4*AA29,IF(AA$24&lt;=80,202-2*AA29,IF(AA$24&gt;80,IF(AA29&gt;160,40,201-1*AA29)))))),IF(AND(AB$24&gt;0,AB29&gt;=1,AA29=0),IF(AB$24&lt;10,220-20*AB29,IF(AB$24&lt;=17,210-10*AB29,IF(AB$24&lt;=40,204-4*AB29,IF(AB$24&lt;=80,202-2*AB29,IF(AB$24&gt;80,IF(AB29&gt;160,40,201-1*AB29)))))),IF(OR(AA29&gt;=1,AB29&gt;=1),"!?!","")))</f>
      </c>
      <c r="AD29" s="12">
        <v>3</v>
      </c>
      <c r="AE29" s="6">
        <f>IF(AND(AD$24&gt;0,AD29&gt;=1),IF(AD$24&lt;10,220-20*AD29,IF(AD$24&lt;=17,210-10*AD29,IF(AD$24&lt;=40,204-4*AD29,IF(AD$24&lt;=80,202-2*AD29,IF(AD$24&gt;80,IF(AD29&gt;160,40,201-1*AD29)))))),IF(AD29&gt;=1,"!?!",""))</f>
        <v>192</v>
      </c>
      <c r="AF29" s="12">
        <v>10</v>
      </c>
      <c r="AG29" s="6">
        <f>IF(AND(AF$24&gt;0,AF29&gt;=1),IF(AF$24&lt;10,220-20*AF29,IF(AF$24&lt;=17,210-10*AF29,IF(AF$24&lt;=40,204-4*AF29,IF(AF$24&lt;=80,202-2*AF29,IF(AF$24&gt;80,IF(AF29&gt;160,40,201-1*AF29)))))),IF(AF29&gt;=1,"!?!",""))</f>
        <v>164</v>
      </c>
      <c r="AH29" s="12">
        <v>3</v>
      </c>
      <c r="AI29" s="6">
        <f>IF(AND(AH$24&gt;0,AH29&gt;=1),IF(AH$24&lt;10,220-20*AH29,IF(AH$24&lt;=17,210-10*AH29,IF(AH$24&lt;=40,204-4*AH29,IF(AH$24&lt;=80,202-2*AH29,IF(AH$24&gt;80,IF(AH29&gt;160,40,201-1*AH29)))))),IF(AH29&gt;=1,"!?!",""))</f>
        <v>160</v>
      </c>
      <c r="AJ29" s="6">
        <f t="shared" si="1"/>
        <v>164</v>
      </c>
      <c r="AK29" s="4">
        <f>IF(AL29&gt;5,LARGE((H29,J29,L29,N29,P29,R29,U29,W29,Z29,AC29,AE29,AG29,AI29,AJ29),1)+LARGE((H29,J29,L29,N29,P29,R29,U29,W29,Z29,AC29,AE29,AG29,AI29,AJ29),2)+LARGE((H29,J29,L29,N29,P29,R29,U29,W29,Z29,AC29,AE29,AG29,AI29,AJ29),3)+LARGE((H29,J29,L29,N29,P29,R29,U29,W29,Z29,AC29,AE29,AG29,AI29,AJ29),4)+LARGE((H29,J29,L29,N29,P29,R29,U29,W29,Z29,AC29,AE29,AG29,AI29,AJ29),5)+LARGE((H29,J29,L29,N29,P29,R29,U29,W29,Z29,AC29,AE29,AG29,AI29,AJ29),6),SUM(H29,J29,L29,N29,P29,R29,U29,W29,Z29,AC29,AE29,AG29,AI29,AJ29))</f>
        <v>1052</v>
      </c>
      <c r="AL29" s="6">
        <f t="shared" si="2"/>
        <v>8</v>
      </c>
      <c r="AM29" s="4">
        <f t="shared" si="3"/>
        <v>1052</v>
      </c>
    </row>
    <row r="30" spans="1:39" s="2" customFormat="1" ht="11.25">
      <c r="A30" s="2">
        <f>RANK(AK30,$AK$26:$AK$33,0)</f>
        <v>5</v>
      </c>
      <c r="B30" s="10">
        <f>IF(ISERROR(RANK(AM30,$AM$26:$AM$33,0)),"",RANK(AM30,$AM$26:$AM$33,0))</f>
        <v>5</v>
      </c>
      <c r="C30" s="23" t="s">
        <v>54</v>
      </c>
      <c r="D30" s="23" t="s">
        <v>1</v>
      </c>
      <c r="E30" s="23" t="s">
        <v>6</v>
      </c>
      <c r="F30" s="23">
        <v>1970</v>
      </c>
      <c r="G30" s="11"/>
      <c r="H30" s="6">
        <f>IF(AND(G$24&gt;0,G30&gt;=1),IF(G$24&lt;10,220-20*G30,IF(G$24&lt;=17,210-10*G30,IF(G$24&lt;=40,204-4*G30,IF(G$24&lt;=80,202-2*G30,IF(G$24&gt;80,IF(G30&gt;160,40,201-1*G30)))))),IF(G30&gt;=1,"!?!",""))</f>
      </c>
      <c r="I30" s="12">
        <v>8</v>
      </c>
      <c r="J30" s="6">
        <f>IF(AND(I$24&gt;0,I30&gt;=1),IF(I$24&lt;10,220-20*I30,IF(I$24&lt;=17,210-10*I30,IF(I$24&lt;=40,204-4*I30,IF(I$24&lt;=80,202-2*I30,IF(I$24&gt;80,IF(I30&gt;160,40,201-1*I30)))))),IF(I30&gt;=1,"!?!",""))</f>
        <v>186</v>
      </c>
      <c r="K30" s="12">
        <v>6</v>
      </c>
      <c r="L30" s="6">
        <f>IF(AND(K$24&gt;0,K30&gt;=1),IF(K$24&lt;10,220-20*K30,IF(K$24&lt;=17,210-10*K30,IF(K$24&lt;=40,204-4*K30,IF(K$24&lt;=80,202-2*K30,IF(K$24&gt;80,IF(K30&gt;160,40,201-1*K30)))))),IF(K30&gt;=1,"!?!",""))</f>
        <v>180</v>
      </c>
      <c r="M30" s="12">
        <v>7</v>
      </c>
      <c r="N30" s="6">
        <f>IF(AND(M$24&gt;0,M30&gt;=1),IF(M$24&lt;10,220-20*M30,IF(M$24&lt;=17,210-10*M30,IF(M$24&lt;=40,204-4*M30,IF(M$24&lt;=80,202-2*M30,IF(M$24&gt;80,IF(M30&gt;160,40,201-1*M30)))))),IF(M30&gt;=1,"!?!",""))</f>
        <v>140</v>
      </c>
      <c r="O30" s="12">
        <v>9</v>
      </c>
      <c r="P30" s="6">
        <f>IF(AND(O$24&gt;0,O30&gt;=1),IF(O$24&lt;10,220-20*O30,IF(O$24&lt;=17,210-10*O30,IF(O$24&lt;=40,204-4*O30,IF(O$24&lt;=80,202-2*O30,IF(O$24&gt;80,IF(O30&gt;160,40,201-1*O30)))))),IF(O30&gt;=1,"!?!",""))</f>
        <v>40</v>
      </c>
      <c r="Q30" s="12">
        <v>5</v>
      </c>
      <c r="R30" s="6">
        <f>IF(AND(Q$24&gt;0,Q30&gt;=1),IF(Q$24&lt;10,220-20*Q30,IF(Q$24&lt;=17,210-10*Q30,IF(Q$24&lt;=40,204-4*Q30,IF(Q$24&lt;=80,202-2*Q30,IF(Q$24&gt;80,IF(Q30&gt;160,40,201-1*Q30)))))),IF(Q30&gt;=1,"!?!",""))</f>
        <v>184</v>
      </c>
      <c r="S30" s="11"/>
      <c r="T30" s="12"/>
      <c r="U30" s="6">
        <f>IF(AND(S$24&gt;0,S30&gt;=1,T30=0),IF(S$24&lt;10,220-20*S30,IF(S$24&lt;=17,210-10*S30,IF(S$24&lt;=40,204-4*S30,IF(S$24&lt;=80,202-2*S30,IF(S$24&gt;80,IF(S30&gt;160,40,201-1*S30)))))),IF(AND(T$24&gt;0,T30&gt;=1,S30=0),IF(T$24&lt;10,220-20*T30,IF(T$24&lt;=17,210-10*T30,IF(T$24&lt;=40,204-4*T30,IF(T$24&lt;=80,202-2*T30,IF(T$24&gt;80,IF(T30&gt;160,40,201-1*T30)))))),IF(OR(S30&gt;=1,T30&gt;=1),"!?!","")))</f>
      </c>
      <c r="V30" s="12"/>
      <c r="W30" s="6">
        <f>IF(AND(V$24&gt;0,V30&gt;=1),IF(V$24&lt;10,220-20*V30,IF(V$24&lt;=17,210-10*V30,IF(V$24&lt;=40,204-4*V30,IF(V$24&lt;=80,202-2*V30,IF(V$24&gt;80,IF(V30&gt;160,40,201-1*V30)))))),IF(V30&gt;=1,"!?!",""))</f>
      </c>
      <c r="X30" s="11"/>
      <c r="Y30" s="12"/>
      <c r="Z30" s="6">
        <f>IF(AND(X$24&gt;0,X30&gt;=1,Y30=0),IF(X$24&lt;10,220-20*X30,IF(X$24&lt;=17,210-10*X30,IF(X$24&lt;=40,204-4*X30,IF(X$24&lt;=80,202-2*X30,IF(X$24&gt;80,IF(X30&gt;160,40,201-1*X30)))))),IF(AND(Y$24&gt;0,Y30&gt;=1,X30=0),IF(Y$24&lt;10,220-20*Y30,IF(Y$24&lt;=17,210-10*Y30,IF(Y$24&lt;=40,204-4*Y30,IF(Y$24&lt;=80,202-2*Y30,IF(Y$24&gt;80,IF(Y30&gt;160,40,201-1*Y30)))))),IF(OR(X30&gt;=1,Y30&gt;=1),"!?!","")))</f>
      </c>
      <c r="AA30" s="11"/>
      <c r="AB30" s="11"/>
      <c r="AC30" s="6">
        <f>IF(AND(AA$24&gt;0,AA30&gt;=1,AB30=0),IF(AA$24&lt;10,220-20*AA30,IF(AA$24&lt;=17,210-10*AA30,IF(AA$24&lt;=40,204-4*AA30,IF(AA$24&lt;=80,202-2*AA30,IF(AA$24&gt;80,IF(AA30&gt;160,40,201-1*AA30)))))),IF(AND(AB$24&gt;0,AB30&gt;=1,AA30=0),IF(AB$24&lt;10,220-20*AB30,IF(AB$24&lt;=17,210-10*AB30,IF(AB$24&lt;=40,204-4*AB30,IF(AB$24&lt;=80,202-2*AB30,IF(AB$24&gt;80,IF(AB30&gt;160,40,201-1*AB30)))))),IF(OR(AA30&gt;=1,AB30&gt;=1),"!?!","")))</f>
      </c>
      <c r="AD30" s="12">
        <v>6</v>
      </c>
      <c r="AE30" s="6">
        <f>IF(AND(AD$24&gt;0,AD30&gt;=1),IF(AD$24&lt;10,220-20*AD30,IF(AD$24&lt;=17,210-10*AD30,IF(AD$24&lt;=40,204-4*AD30,IF(AD$24&lt;=80,202-2*AD30,IF(AD$24&gt;80,IF(AD30&gt;160,40,201-1*AD30)))))),IF(AD30&gt;=1,"!?!",""))</f>
        <v>180</v>
      </c>
      <c r="AF30" s="12">
        <v>13</v>
      </c>
      <c r="AG30" s="6">
        <f>IF(AND(AF$24&gt;0,AF30&gt;=1),IF(AF$24&lt;10,220-20*AF30,IF(AF$24&lt;=17,210-10*AF30,IF(AF$24&lt;=40,204-4*AF30,IF(AF$24&lt;=80,202-2*AF30,IF(AF$24&gt;80,IF(AF30&gt;160,40,201-1*AF30)))))),IF(AF30&gt;=1,"!?!",""))</f>
        <v>152</v>
      </c>
      <c r="AH30" s="12"/>
      <c r="AI30" s="6">
        <f>IF(AND(AH$24&gt;0,AH30&gt;=1),IF(AH$24&lt;10,220-20*AH30,IF(AH$24&lt;=17,210-10*AH30,IF(AH$24&lt;=40,204-4*AH30,IF(AH$24&lt;=80,202-2*AH30,IF(AH$24&gt;80,IF(AH30&gt;160,40,201-1*AH30)))))),IF(AH30&gt;=1,"!?!",""))</f>
      </c>
      <c r="AJ30" s="6">
        <f t="shared" si="1"/>
        <v>152</v>
      </c>
      <c r="AK30" s="4">
        <f>IF(AL30&gt;5,LARGE((H30,J30,L30,N30,P30,R30,U30,W30,Z30,AC30,AE30,AG30,AI30,AJ30),1)+LARGE((H30,J30,L30,N30,P30,R30,U30,W30,Z30,AC30,AE30,AG30,AI30,AJ30),2)+LARGE((H30,J30,L30,N30,P30,R30,U30,W30,Z30,AC30,AE30,AG30,AI30,AJ30),3)+LARGE((H30,J30,L30,N30,P30,R30,U30,W30,Z30,AC30,AE30,AG30,AI30,AJ30),4)+LARGE((H30,J30,L30,N30,P30,R30,U30,W30,Z30,AC30,AE30,AG30,AI30,AJ30),5)+LARGE((H30,J30,L30,N30,P30,R30,U30,W30,Z30,AC30,AE30,AG30,AI30,AJ30),6),SUM(H30,J30,L30,N30,P30,R30,U30,W30,Z30,AC30,AE30,AG30,AI30,AJ30))</f>
        <v>1034</v>
      </c>
      <c r="AL30" s="6">
        <f t="shared" si="2"/>
        <v>8</v>
      </c>
      <c r="AM30" s="4">
        <f t="shared" si="3"/>
        <v>1034</v>
      </c>
    </row>
    <row r="31" spans="1:39" s="2" customFormat="1" ht="11.25">
      <c r="A31" s="2">
        <f>RANK(AK31,$AK$26:$AK$33,0)</f>
        <v>6</v>
      </c>
      <c r="B31" s="10">
        <f>IF(ISERROR(RANK(AM31,$AM$26:$AM$33,0)),"",RANK(AM31,$AM$26:$AM$33,0))</f>
        <v>6</v>
      </c>
      <c r="C31" s="23" t="s">
        <v>153</v>
      </c>
      <c r="D31" s="23" t="s">
        <v>178</v>
      </c>
      <c r="E31" s="23" t="s">
        <v>152</v>
      </c>
      <c r="F31" s="23">
        <v>1976</v>
      </c>
      <c r="G31" s="11"/>
      <c r="H31" s="6">
        <f>IF(AND(G$24&gt;0,G31&gt;=1),IF(G$24&lt;10,220-20*G31,IF(G$24&lt;=17,210-10*G31,IF(G$24&lt;=40,204-4*G31,IF(G$24&lt;=80,202-2*G31,IF(G$24&gt;80,IF(G31&gt;160,40,201-1*G31)))))),IF(G31&gt;=1,"!?!",""))</f>
      </c>
      <c r="I31" s="12">
        <v>22</v>
      </c>
      <c r="J31" s="6">
        <f>IF(AND(I$24&gt;0,I31&gt;=1),IF(I$24&lt;10,220-20*I31,IF(I$24&lt;=17,210-10*I31,IF(I$24&lt;=40,204-4*I31,IF(I$24&lt;=80,202-2*I31,IF(I$24&gt;80,IF(I31&gt;160,40,201-1*I31)))))),IF(I31&gt;=1,"!?!",""))</f>
        <v>158</v>
      </c>
      <c r="K31" s="12">
        <v>17</v>
      </c>
      <c r="L31" s="6">
        <f>IF(AND(K$24&gt;0,K31&gt;=1),IF(K$24&lt;10,220-20*K31,IF(K$24&lt;=17,210-10*K31,IF(K$24&lt;=40,204-4*K31,IF(K$24&lt;=80,202-2*K31,IF(K$24&gt;80,IF(K31&gt;160,40,201-1*K31)))))),IF(K31&gt;=1,"!?!",""))</f>
        <v>136</v>
      </c>
      <c r="M31" s="12"/>
      <c r="N31" s="6">
        <f>IF(AND(M$24&gt;0,M31&gt;=1),IF(M$24&lt;10,220-20*M31,IF(M$24&lt;=17,210-10*M31,IF(M$24&lt;=40,204-4*M31,IF(M$24&lt;=80,202-2*M31,IF(M$24&gt;80,IF(M31&gt;160,40,201-1*M31)))))),IF(M31&gt;=1,"!?!",""))</f>
      </c>
      <c r="O31" s="12">
        <v>9</v>
      </c>
      <c r="P31" s="6">
        <f>IF(AND(O$24&gt;0,O31&gt;=1),IF(O$24&lt;10,220-20*O31,IF(O$24&lt;=17,210-10*O31,IF(O$24&lt;=40,204-4*O31,IF(O$24&lt;=80,202-2*O31,IF(O$24&gt;80,IF(O31&gt;160,40,201-1*O31)))))),IF(O31&gt;=1,"!?!",""))</f>
        <v>40</v>
      </c>
      <c r="Q31" s="12">
        <v>11</v>
      </c>
      <c r="R31" s="6">
        <f>IF(AND(Q$24&gt;0,Q31&gt;=1),IF(Q$24&lt;10,220-20*Q31,IF(Q$24&lt;=17,210-10*Q31,IF(Q$24&lt;=40,204-4*Q31,IF(Q$24&lt;=80,202-2*Q31,IF(Q$24&gt;80,IF(Q31&gt;160,40,201-1*Q31)))))),IF(Q31&gt;=1,"!?!",""))</f>
        <v>160</v>
      </c>
      <c r="S31" s="11"/>
      <c r="T31" s="12"/>
      <c r="U31" s="6">
        <f>IF(AND(S$24&gt;0,S31&gt;=1,T31=0),IF(S$24&lt;10,220-20*S31,IF(S$24&lt;=17,210-10*S31,IF(S$24&lt;=40,204-4*S31,IF(S$24&lt;=80,202-2*S31,IF(S$24&gt;80,IF(S31&gt;160,40,201-1*S31)))))),IF(AND(T$24&gt;0,T31&gt;=1,S31=0),IF(T$24&lt;10,220-20*T31,IF(T$24&lt;=17,210-10*T31,IF(T$24&lt;=40,204-4*T31,IF(T$24&lt;=80,202-2*T31,IF(T$24&gt;80,IF(T31&gt;160,40,201-1*T31)))))),IF(OR(S31&gt;=1,T31&gt;=1),"!?!","")))</f>
      </c>
      <c r="V31" s="12"/>
      <c r="W31" s="6">
        <f>IF(AND(V$24&gt;0,V31&gt;=1),IF(V$24&lt;10,220-20*V31,IF(V$24&lt;=17,210-10*V31,IF(V$24&lt;=40,204-4*V31,IF(V$24&lt;=80,202-2*V31,IF(V$24&gt;80,IF(V31&gt;160,40,201-1*V31)))))),IF(V31&gt;=1,"!?!",""))</f>
      </c>
      <c r="X31" s="11"/>
      <c r="Y31" s="12">
        <v>8</v>
      </c>
      <c r="Z31" s="6">
        <f>IF(AND(X$24&gt;0,X31&gt;=1,Y31=0),IF(X$24&lt;10,220-20*X31,IF(X$24&lt;=17,210-10*X31,IF(X$24&lt;=40,204-4*X31,IF(X$24&lt;=80,202-2*X31,IF(X$24&gt;80,IF(X31&gt;160,40,201-1*X31)))))),IF(AND(Y$24&gt;0,Y31&gt;=1,X31=0),IF(Y$24&lt;10,220-20*Y31,IF(Y$24&lt;=17,210-10*Y31,IF(Y$24&lt;=40,204-4*Y31,IF(Y$24&lt;=80,202-2*Y31,IF(Y$24&gt;80,IF(Y31&gt;160,40,201-1*Y31)))))),IF(OR(X31&gt;=1,Y31&gt;=1),"!?!","")))</f>
        <v>172</v>
      </c>
      <c r="AA31" s="11"/>
      <c r="AB31" s="11"/>
      <c r="AC31" s="6">
        <f>IF(AND(AA$24&gt;0,AA31&gt;=1,AB31=0),IF(AA$24&lt;10,220-20*AA31,IF(AA$24&lt;=17,210-10*AA31,IF(AA$24&lt;=40,204-4*AA31,IF(AA$24&lt;=80,202-2*AA31,IF(AA$24&gt;80,IF(AA31&gt;160,40,201-1*AA31)))))),IF(AND(AB$24&gt;0,AB31&gt;=1,AA31=0),IF(AB$24&lt;10,220-20*AB31,IF(AB$24&lt;=17,210-10*AB31,IF(AB$24&lt;=40,204-4*AB31,IF(AB$24&lt;=80,202-2*AB31,IF(AB$24&gt;80,IF(AB31&gt;160,40,201-1*AB31)))))),IF(OR(AA31&gt;=1,AB31&gt;=1),"!?!","")))</f>
      </c>
      <c r="AD31" s="12">
        <v>10</v>
      </c>
      <c r="AE31" s="6">
        <f>IF(AND(AD$24&gt;0,AD31&gt;=1),IF(AD$24&lt;10,220-20*AD31,IF(AD$24&lt;=17,210-10*AD31,IF(AD$24&lt;=40,204-4*AD31,IF(AD$24&lt;=80,202-2*AD31,IF(AD$24&gt;80,IF(AD31&gt;160,40,201-1*AD31)))))),IF(AD31&gt;=1,"!?!",""))</f>
        <v>164</v>
      </c>
      <c r="AF31" s="12">
        <v>14</v>
      </c>
      <c r="AG31" s="6">
        <f>IF(AND(AF$24&gt;0,AF31&gt;=1),IF(AF$24&lt;10,220-20*AF31,IF(AF$24&lt;=17,210-10*AF31,IF(AF$24&lt;=40,204-4*AF31,IF(AF$24&lt;=80,202-2*AF31,IF(AF$24&gt;80,IF(AF31&gt;160,40,201-1*AF31)))))),IF(AF31&gt;=1,"!?!",""))</f>
        <v>148</v>
      </c>
      <c r="AH31" s="12"/>
      <c r="AI31" s="6">
        <f>IF(AND(AH$24&gt;0,AH31&gt;=1),IF(AH$24&lt;10,220-20*AH31,IF(AH$24&lt;=17,210-10*AH31,IF(AH$24&lt;=40,204-4*AH31,IF(AH$24&lt;=80,202-2*AH31,IF(AH$24&gt;80,IF(AH31&gt;160,40,201-1*AH31)))))),IF(AH31&gt;=1,"!?!",""))</f>
      </c>
      <c r="AJ31" s="6">
        <f t="shared" si="1"/>
        <v>148</v>
      </c>
      <c r="AK31" s="4">
        <f>IF(AL31&gt;5,LARGE((H31,J31,L31,N31,P31,R31,U31,W31,Z31,AC31,AE31,AG31,AI31,AJ31),1)+LARGE((H31,J31,L31,N31,P31,R31,U31,W31,Z31,AC31,AE31,AG31,AI31,AJ31),2)+LARGE((H31,J31,L31,N31,P31,R31,U31,W31,Z31,AC31,AE31,AG31,AI31,AJ31),3)+LARGE((H31,J31,L31,N31,P31,R31,U31,W31,Z31,AC31,AE31,AG31,AI31,AJ31),4)+LARGE((H31,J31,L31,N31,P31,R31,U31,W31,Z31,AC31,AE31,AG31,AI31,AJ31),5)+LARGE((H31,J31,L31,N31,P31,R31,U31,W31,Z31,AC31,AE31,AG31,AI31,AJ31),6),SUM(H31,J31,L31,N31,P31,R31,U31,W31,Z31,AC31,AE31,AG31,AI31,AJ31))</f>
        <v>950</v>
      </c>
      <c r="AL31" s="6">
        <f t="shared" si="2"/>
        <v>8</v>
      </c>
      <c r="AM31" s="4">
        <f t="shared" si="3"/>
        <v>950</v>
      </c>
    </row>
    <row r="32" spans="1:39" s="2" customFormat="1" ht="11.25">
      <c r="A32" s="2">
        <f>RANK(AK32,$AK$26:$AK$33,0)</f>
        <v>7</v>
      </c>
      <c r="B32" s="10">
        <f>IF(ISERROR(RANK(AM32,$AM$26:$AM$33,0)),"",RANK(AM32,$AM$26:$AM$33,0))</f>
        <v>7</v>
      </c>
      <c r="C32" s="23" t="s">
        <v>154</v>
      </c>
      <c r="D32" s="23" t="s">
        <v>155</v>
      </c>
      <c r="E32" s="23" t="s">
        <v>6</v>
      </c>
      <c r="F32" s="23">
        <v>1974</v>
      </c>
      <c r="G32" s="11"/>
      <c r="H32" s="6">
        <f>IF(AND(G$24&gt;0,G32&gt;=1),IF(G$24&lt;10,220-20*G32,IF(G$24&lt;=17,210-10*G32,IF(G$24&lt;=40,204-4*G32,IF(G$24&lt;=80,202-2*G32,IF(G$24&gt;80,IF(G32&gt;160,40,201-1*G32)))))),IF(G32&gt;=1,"!?!",""))</f>
      </c>
      <c r="I32" s="12">
        <v>13</v>
      </c>
      <c r="J32" s="6">
        <f>IF(AND(I$24&gt;0,I32&gt;=1),IF(I$24&lt;10,220-20*I32,IF(I$24&lt;=17,210-10*I32,IF(I$24&lt;=40,204-4*I32,IF(I$24&lt;=80,202-2*I32,IF(I$24&gt;80,IF(I32&gt;160,40,201-1*I32)))))),IF(I32&gt;=1,"!?!",""))</f>
        <v>176</v>
      </c>
      <c r="K32" s="12">
        <v>10</v>
      </c>
      <c r="L32" s="6">
        <f>IF(AND(K$24&gt;0,K32&gt;=1),IF(K$24&lt;10,220-20*K32,IF(K$24&lt;=17,210-10*K32,IF(K$24&lt;=40,204-4*K32,IF(K$24&lt;=80,202-2*K32,IF(K$24&gt;80,IF(K32&gt;160,40,201-1*K32)))))),IF(K32&gt;=1,"!?!",""))</f>
        <v>164</v>
      </c>
      <c r="M32" s="12">
        <v>8</v>
      </c>
      <c r="N32" s="6">
        <f>IF(AND(M$24&gt;0,M32&gt;=1),IF(M$24&lt;10,220-20*M32,IF(M$24&lt;=17,210-10*M32,IF(M$24&lt;=40,204-4*M32,IF(M$24&lt;=80,202-2*M32,IF(M$24&gt;80,IF(M32&gt;160,40,201-1*M32)))))),IF(M32&gt;=1,"!?!",""))</f>
        <v>130</v>
      </c>
      <c r="O32" s="12"/>
      <c r="P32" s="6">
        <f>IF(AND(O$24&gt;0,O32&gt;=1),IF(O$24&lt;10,220-20*O32,IF(O$24&lt;=17,210-10*O32,IF(O$24&lt;=40,204-4*O32,IF(O$24&lt;=80,202-2*O32,IF(O$24&gt;80,IF(O32&gt;160,40,201-1*O32)))))),IF(O32&gt;=1,"!?!",""))</f>
      </c>
      <c r="Q32" s="12"/>
      <c r="R32" s="6">
        <f>IF(AND(Q$24&gt;0,Q32&gt;=1),IF(Q$24&lt;10,220-20*Q32,IF(Q$24&lt;=17,210-10*Q32,IF(Q$24&lt;=40,204-4*Q32,IF(Q$24&lt;=80,202-2*Q32,IF(Q$24&gt;80,IF(Q32&gt;160,40,201-1*Q32)))))),IF(Q32&gt;=1,"!?!",""))</f>
      </c>
      <c r="S32" s="11"/>
      <c r="T32" s="12">
        <v>37</v>
      </c>
      <c r="U32" s="6">
        <f>IF(AND(S$24&gt;0,S32&gt;=1,T32=0),IF(S$24&lt;10,220-20*S32,IF(S$24&lt;=17,210-10*S32,IF(S$24&lt;=40,204-4*S32,IF(S$24&lt;=80,202-2*S32,IF(S$24&gt;80,IF(S32&gt;160,40,201-1*S32)))))),IF(AND(T$24&gt;0,T32&gt;=1,S32=0),IF(T$24&lt;10,220-20*T32,IF(T$24&lt;=17,210-10*T32,IF(T$24&lt;=40,204-4*T32,IF(T$24&lt;=80,202-2*T32,IF(T$24&gt;80,IF(T32&gt;160,40,201-1*T32)))))),IF(OR(S32&gt;=1,T32&gt;=1),"!?!","")))</f>
        <v>128</v>
      </c>
      <c r="V32" s="12"/>
      <c r="W32" s="6">
        <f>IF(AND(V$24&gt;0,V32&gt;=1),IF(V$24&lt;10,220-20*V32,IF(V$24&lt;=17,210-10*V32,IF(V$24&lt;=40,204-4*V32,IF(V$24&lt;=80,202-2*V32,IF(V$24&gt;80,IF(V32&gt;160,40,201-1*V32)))))),IF(V32&gt;=1,"!?!",""))</f>
      </c>
      <c r="X32" s="11"/>
      <c r="Y32" s="12">
        <v>10</v>
      </c>
      <c r="Z32" s="6">
        <f>IF(AND(X$24&gt;0,X32&gt;=1,Y32=0),IF(X$24&lt;10,220-20*X32,IF(X$24&lt;=17,210-10*X32,IF(X$24&lt;=40,204-4*X32,IF(X$24&lt;=80,202-2*X32,IF(X$24&gt;80,IF(X32&gt;160,40,201-1*X32)))))),IF(AND(Y$24&gt;0,Y32&gt;=1,X32=0),IF(Y$24&lt;10,220-20*Y32,IF(Y$24&lt;=17,210-10*Y32,IF(Y$24&lt;=40,204-4*Y32,IF(Y$24&lt;=80,202-2*Y32,IF(Y$24&gt;80,IF(Y32&gt;160,40,201-1*Y32)))))),IF(OR(X32&gt;=1,Y32&gt;=1),"!?!","")))</f>
        <v>164</v>
      </c>
      <c r="AA32" s="11"/>
      <c r="AB32" s="11"/>
      <c r="AC32" s="6">
        <f>IF(AND(AA$24&gt;0,AA32&gt;=1,AB32=0),IF(AA$24&lt;10,220-20*AA32,IF(AA$24&lt;=17,210-10*AA32,IF(AA$24&lt;=40,204-4*AA32,IF(AA$24&lt;=80,202-2*AA32,IF(AA$24&gt;80,IF(AA32&gt;160,40,201-1*AA32)))))),IF(AND(AB$24&gt;0,AB32&gt;=1,AA32=0),IF(AB$24&lt;10,220-20*AB32,IF(AB$24&lt;=17,210-10*AB32,IF(AB$24&lt;=40,204-4*AB32,IF(AB$24&lt;=80,202-2*AB32,IF(AB$24&gt;80,IF(AB32&gt;160,40,201-1*AB32)))))),IF(OR(AA32&gt;=1,AB32&gt;=1),"!?!","")))</f>
      </c>
      <c r="AD32" s="12"/>
      <c r="AE32" s="6">
        <f>IF(AND(AD$24&gt;0,AD32&gt;=1),IF(AD$24&lt;10,220-20*AD32,IF(AD$24&lt;=17,210-10*AD32,IF(AD$24&lt;=40,204-4*AD32,IF(AD$24&lt;=80,202-2*AD32,IF(AD$24&gt;80,IF(AD32&gt;160,40,201-1*AD32)))))),IF(AD32&gt;=1,"!?!",""))</f>
      </c>
      <c r="AF32" s="12">
        <v>15</v>
      </c>
      <c r="AG32" s="6">
        <f>IF(AND(AF$24&gt;0,AF32&gt;=1),IF(AF$24&lt;10,220-20*AF32,IF(AF$24&lt;=17,210-10*AF32,IF(AF$24&lt;=40,204-4*AF32,IF(AF$24&lt;=80,202-2*AF32,IF(AF$24&gt;80,IF(AF32&gt;160,40,201-1*AF32)))))),IF(AF32&gt;=1,"!?!",""))</f>
        <v>144</v>
      </c>
      <c r="AH32" s="12"/>
      <c r="AI32" s="6">
        <f>IF(AND(AH$24&gt;0,AH32&gt;=1),IF(AH$24&lt;10,220-20*AH32,IF(AH$24&lt;=17,210-10*AH32,IF(AH$24&lt;=40,204-4*AH32,IF(AH$24&lt;=80,202-2*AH32,IF(AH$24&gt;80,IF(AH32&gt;160,40,201-1*AH32)))))),IF(AH32&gt;=1,"!?!",""))</f>
      </c>
      <c r="AJ32" s="6">
        <f t="shared" si="1"/>
        <v>144</v>
      </c>
      <c r="AK32" s="4">
        <f>IF(AL32&gt;5,LARGE((H32,J32,L32,N32,P32,R32,U32,W32,Z32,AC32,AE32,AG32,AI32,AJ32),1)+LARGE((H32,J32,L32,N32,P32,R32,U32,W32,Z32,AC32,AE32,AG32,AI32,AJ32),2)+LARGE((H32,J32,L32,N32,P32,R32,U32,W32,Z32,AC32,AE32,AG32,AI32,AJ32),3)+LARGE((H32,J32,L32,N32,P32,R32,U32,W32,Z32,AC32,AE32,AG32,AI32,AJ32),4)+LARGE((H32,J32,L32,N32,P32,R32,U32,W32,Z32,AC32,AE32,AG32,AI32,AJ32),5)+LARGE((H32,J32,L32,N32,P32,R32,U32,W32,Z32,AC32,AE32,AG32,AI32,AJ32),6),SUM(H32,J32,L32,N32,P32,R32,U32,W32,Z32,AC32,AE32,AG32,AI32,AJ32))</f>
        <v>922</v>
      </c>
      <c r="AL32" s="6">
        <f t="shared" si="2"/>
        <v>7</v>
      </c>
      <c r="AM32" s="4">
        <f t="shared" si="3"/>
        <v>922</v>
      </c>
    </row>
    <row r="33" spans="1:39" s="2" customFormat="1" ht="11.25">
      <c r="A33" s="2">
        <f>RANK(AK33,$AK$26:$AK$33,0)</f>
        <v>8</v>
      </c>
      <c r="B33" s="10">
        <f>IF(ISERROR(RANK(AM33,$AM$26:$AM$33,0)),"",RANK(AM33,$AM$26:$AM$33,0))</f>
        <v>8</v>
      </c>
      <c r="C33" s="23" t="s">
        <v>72</v>
      </c>
      <c r="D33" s="23" t="s">
        <v>73</v>
      </c>
      <c r="E33" s="23" t="s">
        <v>74</v>
      </c>
      <c r="F33" s="23">
        <v>1970</v>
      </c>
      <c r="G33" s="11"/>
      <c r="H33" s="6">
        <f>IF(AND(G$24&gt;0,G33&gt;=1),IF(G$24&lt;10,220-20*G33,IF(G$24&lt;=17,210-10*G33,IF(G$24&lt;=40,204-4*G33,IF(G$24&lt;=80,202-2*G33,IF(G$24&gt;80,IF(G33&gt;160,40,201-1*G33)))))),IF(G33&gt;=1,"!?!",""))</f>
      </c>
      <c r="I33" s="12">
        <v>24</v>
      </c>
      <c r="J33" s="6">
        <f>IF(AND(I$24&gt;0,I33&gt;=1),IF(I$24&lt;10,220-20*I33,IF(I$24&lt;=17,210-10*I33,IF(I$24&lt;=40,204-4*I33,IF(I$24&lt;=80,202-2*I33,IF(I$24&gt;80,IF(I33&gt;160,40,201-1*I33)))))),IF(I33&gt;=1,"!?!",""))</f>
        <v>154</v>
      </c>
      <c r="K33" s="12">
        <v>18</v>
      </c>
      <c r="L33" s="6">
        <f>IF(AND(K$24&gt;0,K33&gt;=1),IF(K$24&lt;10,220-20*K33,IF(K$24&lt;=17,210-10*K33,IF(K$24&lt;=40,204-4*K33,IF(K$24&lt;=80,202-2*K33,IF(K$24&gt;80,IF(K33&gt;160,40,201-1*K33)))))),IF(K33&gt;=1,"!?!",""))</f>
        <v>132</v>
      </c>
      <c r="M33" s="12"/>
      <c r="N33" s="6">
        <f>IF(AND(M$24&gt;0,M33&gt;=1),IF(M$24&lt;10,220-20*M33,IF(M$24&lt;=17,210-10*M33,IF(M$24&lt;=40,204-4*M33,IF(M$24&lt;=80,202-2*M33,IF(M$24&gt;80,IF(M33&gt;160,40,201-1*M33)))))),IF(M33&gt;=1,"!?!",""))</f>
      </c>
      <c r="O33" s="12">
        <v>9</v>
      </c>
      <c r="P33" s="6">
        <f>IF(AND(O$24&gt;0,O33&gt;=1),IF(O$24&lt;10,220-20*O33,IF(O$24&lt;=17,210-10*O33,IF(O$24&lt;=40,204-4*O33,IF(O$24&lt;=80,202-2*O33,IF(O$24&gt;80,IF(O33&gt;160,40,201-1*O33)))))),IF(O33&gt;=1,"!?!",""))</f>
        <v>40</v>
      </c>
      <c r="Q33" s="12"/>
      <c r="R33" s="6">
        <f>IF(AND(Q$24&gt;0,Q33&gt;=1),IF(Q$24&lt;10,220-20*Q33,IF(Q$24&lt;=17,210-10*Q33,IF(Q$24&lt;=40,204-4*Q33,IF(Q$24&lt;=80,202-2*Q33,IF(Q$24&gt;80,IF(Q33&gt;160,40,201-1*Q33)))))),IF(Q33&gt;=1,"!?!",""))</f>
      </c>
      <c r="S33" s="11"/>
      <c r="T33" s="12"/>
      <c r="U33" s="6">
        <f>IF(AND(S$24&gt;0,S33&gt;=1,T33=0),IF(S$24&lt;10,220-20*S33,IF(S$24&lt;=17,210-10*S33,IF(S$24&lt;=40,204-4*S33,IF(S$24&lt;=80,202-2*S33,IF(S$24&gt;80,IF(S33&gt;160,40,201-1*S33)))))),IF(AND(T$24&gt;0,T33&gt;=1,S33=0),IF(T$24&lt;10,220-20*T33,IF(T$24&lt;=17,210-10*T33,IF(T$24&lt;=40,204-4*T33,IF(T$24&lt;=80,202-2*T33,IF(T$24&gt;80,IF(T33&gt;160,40,201-1*T33)))))),IF(OR(S33&gt;=1,T33&gt;=1),"!?!","")))</f>
      </c>
      <c r="V33" s="12"/>
      <c r="W33" s="6">
        <f>IF(AND(V$24&gt;0,V33&gt;=1),IF(V$24&lt;10,220-20*V33,IF(V$24&lt;=17,210-10*V33,IF(V$24&lt;=40,204-4*V33,IF(V$24&lt;=80,202-2*V33,IF(V$24&gt;80,IF(V33&gt;160,40,201-1*V33)))))),IF(V33&gt;=1,"!?!",""))</f>
      </c>
      <c r="X33" s="11">
        <v>3</v>
      </c>
      <c r="Y33" s="12"/>
      <c r="Z33" s="6">
        <f>IF(AND(X$24&gt;0,X33&gt;=1,Y33=0),IF(X$24&lt;10,220-20*X33,IF(X$24&lt;=17,210-10*X33,IF(X$24&lt;=40,204-4*X33,IF(X$24&lt;=80,202-2*X33,IF(X$24&gt;80,IF(X33&gt;160,40,201-1*X33)))))),IF(AND(Y$24&gt;0,Y33&gt;=1,X33=0),IF(Y$24&lt;10,220-20*Y33,IF(Y$24&lt;=17,210-10*Y33,IF(Y$24&lt;=40,204-4*Y33,IF(Y$24&lt;=80,202-2*Y33,IF(Y$24&gt;80,IF(Y33&gt;160,40,201-1*Y33)))))),IF(OR(X33&gt;=1,Y33&gt;=1),"!?!","")))</f>
        <v>180</v>
      </c>
      <c r="AA33" s="11"/>
      <c r="AB33" s="11"/>
      <c r="AC33" s="6">
        <f>IF(AND(AA$24&gt;0,AA33&gt;=1,AB33=0),IF(AA$24&lt;10,220-20*AA33,IF(AA$24&lt;=17,210-10*AA33,IF(AA$24&lt;=40,204-4*AA33,IF(AA$24&lt;=80,202-2*AA33,IF(AA$24&gt;80,IF(AA33&gt;160,40,201-1*AA33)))))),IF(AND(AB$24&gt;0,AB33&gt;=1,AA33=0),IF(AB$24&lt;10,220-20*AB33,IF(AB$24&lt;=17,210-10*AB33,IF(AB$24&lt;=40,204-4*AB33,IF(AB$24&lt;=80,202-2*AB33,IF(AB$24&gt;80,IF(AB33&gt;160,40,201-1*AB33)))))),IF(OR(AA33&gt;=1,AB33&gt;=1),"!?!","")))</f>
      </c>
      <c r="AD33" s="12">
        <v>11</v>
      </c>
      <c r="AE33" s="6">
        <f>IF(AND(AD$24&gt;0,AD33&gt;=1),IF(AD$24&lt;10,220-20*AD33,IF(AD$24&lt;=17,210-10*AD33,IF(AD$24&lt;=40,204-4*AD33,IF(AD$24&lt;=80,202-2*AD33,IF(AD$24&gt;80,IF(AD33&gt;160,40,201-1*AD33)))))),IF(AD33&gt;=1,"!?!",""))</f>
        <v>160</v>
      </c>
      <c r="AF33" s="12">
        <v>22</v>
      </c>
      <c r="AG33" s="6">
        <f>IF(AND(AF$24&gt;0,AF33&gt;=1),IF(AF$24&lt;10,220-20*AF33,IF(AF$24&lt;=17,210-10*AF33,IF(AF$24&lt;=40,204-4*AF33,IF(AF$24&lt;=80,202-2*AF33,IF(AF$24&gt;80,IF(AF33&gt;160,40,201-1*AF33)))))),IF(AF33&gt;=1,"!?!",""))</f>
        <v>116</v>
      </c>
      <c r="AH33" s="12"/>
      <c r="AI33" s="6">
        <f>IF(AND(AH$24&gt;0,AH33&gt;=1),IF(AH$24&lt;10,220-20*AH33,IF(AH$24&lt;=17,210-10*AH33,IF(AH$24&lt;=40,204-4*AH33,IF(AH$24&lt;=80,202-2*AH33,IF(AH$24&gt;80,IF(AH33&gt;160,40,201-1*AH33)))))),IF(AH33&gt;=1,"!?!",""))</f>
      </c>
      <c r="AJ33" s="6">
        <f t="shared" si="1"/>
        <v>116</v>
      </c>
      <c r="AK33" s="4">
        <f>IF(AL33&gt;5,LARGE((H33,J33,L33,N33,P33,R33,U33,W33,Z33,AC33,AE33,AG33,AI33,AJ33),1)+LARGE((H33,J33,L33,N33,P33,R33,U33,W33,Z33,AC33,AE33,AG33,AI33,AJ33),2)+LARGE((H33,J33,L33,N33,P33,R33,U33,W33,Z33,AC33,AE33,AG33,AI33,AJ33),3)+LARGE((H33,J33,L33,N33,P33,R33,U33,W33,Z33,AC33,AE33,AG33,AI33,AJ33),4)+LARGE((H33,J33,L33,N33,P33,R33,U33,W33,Z33,AC33,AE33,AG33,AI33,AJ33),5)+LARGE((H33,J33,L33,N33,P33,R33,U33,W33,Z33,AC33,AE33,AG33,AI33,AJ33),6),SUM(H33,J33,L33,N33,P33,R33,U33,W33,Z33,AC33,AE33,AG33,AI33,AJ33))</f>
        <v>858</v>
      </c>
      <c r="AL33" s="6">
        <f t="shared" si="2"/>
        <v>7</v>
      </c>
      <c r="AM33" s="4">
        <f t="shared" si="3"/>
        <v>858</v>
      </c>
    </row>
    <row r="34" spans="2:39" s="2" customFormat="1" ht="11.25">
      <c r="B34" s="10"/>
      <c r="C34" s="21"/>
      <c r="D34" s="21"/>
      <c r="E34" s="21"/>
      <c r="F34" s="21"/>
      <c r="G34" s="4"/>
      <c r="H34" s="6">
        <f>IF(AND(G$24&gt;0,G34&gt;=1),IF(G$24&lt;10,220-20*G34,IF(G$24&lt;=17,210-10*G34,IF(G$24&lt;=40,204-4*G34,IF(G$24&lt;=80,202-2*G34,IF(G$24&gt;80,IF(G34&gt;160,40,201-1*G34)))))),IF(G34&gt;=1,"!?!",""))</f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3:39" ht="15">
      <c r="C35" s="24"/>
      <c r="D35" s="24"/>
      <c r="E35" s="24"/>
      <c r="F35" s="22" t="s">
        <v>88</v>
      </c>
      <c r="G35" s="26">
        <v>6</v>
      </c>
      <c r="H35" s="8"/>
      <c r="I35" s="27">
        <v>13.6</v>
      </c>
      <c r="J35" s="8"/>
      <c r="K35" s="13">
        <v>8.5</v>
      </c>
      <c r="L35" s="8"/>
      <c r="M35" s="13">
        <v>8.4</v>
      </c>
      <c r="N35" s="8"/>
      <c r="O35" s="13">
        <v>10</v>
      </c>
      <c r="P35" s="8"/>
      <c r="Q35" s="13">
        <v>8.5</v>
      </c>
      <c r="R35" s="8"/>
      <c r="S35" s="13">
        <v>12</v>
      </c>
      <c r="T35" s="13">
        <v>21</v>
      </c>
      <c r="U35" s="8"/>
      <c r="V35" s="13">
        <v>9</v>
      </c>
      <c r="W35" s="8"/>
      <c r="X35" s="28">
        <v>11.8</v>
      </c>
      <c r="Y35" s="28">
        <v>21.1</v>
      </c>
      <c r="Z35" s="8"/>
      <c r="AA35" s="13">
        <v>5</v>
      </c>
      <c r="AB35" s="13">
        <v>10</v>
      </c>
      <c r="AC35" s="8"/>
      <c r="AD35" s="28">
        <v>3.9</v>
      </c>
      <c r="AE35" s="8"/>
      <c r="AF35" s="28">
        <v>11.4</v>
      </c>
      <c r="AG35" s="8"/>
      <c r="AH35" s="13">
        <v>7.6</v>
      </c>
      <c r="AI35" s="8"/>
      <c r="AJ35" s="8"/>
      <c r="AM35" s="4"/>
    </row>
    <row r="36" spans="1:39" s="7" customFormat="1" ht="11.25">
      <c r="A36" s="29" t="s">
        <v>61</v>
      </c>
      <c r="B36" s="29" t="s">
        <v>60</v>
      </c>
      <c r="C36" s="21"/>
      <c r="D36" s="21"/>
      <c r="E36" s="21"/>
      <c r="F36" s="22" t="s">
        <v>58</v>
      </c>
      <c r="G36" s="11">
        <v>16</v>
      </c>
      <c r="H36" s="8"/>
      <c r="I36" s="11">
        <v>19</v>
      </c>
      <c r="J36" s="8"/>
      <c r="K36" s="12">
        <v>10</v>
      </c>
      <c r="L36" s="8"/>
      <c r="M36" s="12">
        <v>6</v>
      </c>
      <c r="N36" s="8"/>
      <c r="O36" s="12">
        <v>9</v>
      </c>
      <c r="P36" s="8"/>
      <c r="Q36" s="12">
        <v>11</v>
      </c>
      <c r="R36" s="8"/>
      <c r="S36" s="12">
        <v>36</v>
      </c>
      <c r="T36" s="12">
        <v>29</v>
      </c>
      <c r="U36" s="8"/>
      <c r="V36" s="12"/>
      <c r="W36" s="8"/>
      <c r="X36" s="12">
        <v>5</v>
      </c>
      <c r="Y36" s="12"/>
      <c r="Z36" s="8"/>
      <c r="AA36" s="12">
        <v>1</v>
      </c>
      <c r="AB36" s="12"/>
      <c r="AC36" s="8"/>
      <c r="AD36" s="12">
        <v>6</v>
      </c>
      <c r="AE36" s="8"/>
      <c r="AF36" s="12">
        <v>8</v>
      </c>
      <c r="AG36" s="8"/>
      <c r="AH36" s="12">
        <v>3</v>
      </c>
      <c r="AI36" s="8"/>
      <c r="AJ36" s="8"/>
      <c r="AK36" s="4"/>
      <c r="AL36" s="4"/>
      <c r="AM36" s="4"/>
    </row>
    <row r="37" spans="1:39" s="2" customFormat="1" ht="11.25">
      <c r="A37" s="29"/>
      <c r="B37" s="29"/>
      <c r="C37" s="20" t="s">
        <v>31</v>
      </c>
      <c r="D37" s="21"/>
      <c r="E37" s="21"/>
      <c r="F37" s="21"/>
      <c r="G37" s="4" t="s">
        <v>57</v>
      </c>
      <c r="H37" s="4" t="s">
        <v>150</v>
      </c>
      <c r="I37" s="6" t="s">
        <v>57</v>
      </c>
      <c r="J37" s="4" t="s">
        <v>38</v>
      </c>
      <c r="K37" s="4" t="s">
        <v>57</v>
      </c>
      <c r="L37" s="4" t="s">
        <v>39</v>
      </c>
      <c r="M37" s="4" t="s">
        <v>57</v>
      </c>
      <c r="N37" s="4" t="s">
        <v>40</v>
      </c>
      <c r="O37" s="4" t="s">
        <v>57</v>
      </c>
      <c r="P37" s="4" t="s">
        <v>41</v>
      </c>
      <c r="Q37" s="4" t="s">
        <v>57</v>
      </c>
      <c r="R37" s="4" t="s">
        <v>42</v>
      </c>
      <c r="S37" s="4" t="s">
        <v>57</v>
      </c>
      <c r="T37" s="4" t="s">
        <v>57</v>
      </c>
      <c r="U37" s="13" t="s">
        <v>43</v>
      </c>
      <c r="V37" s="4" t="s">
        <v>57</v>
      </c>
      <c r="W37" s="4" t="s">
        <v>44</v>
      </c>
      <c r="X37" s="4" t="s">
        <v>57</v>
      </c>
      <c r="Y37" s="4" t="s">
        <v>57</v>
      </c>
      <c r="Z37" s="4" t="s">
        <v>45</v>
      </c>
      <c r="AA37" s="4" t="s">
        <v>57</v>
      </c>
      <c r="AB37" s="4" t="s">
        <v>57</v>
      </c>
      <c r="AC37" s="4" t="s">
        <v>46</v>
      </c>
      <c r="AD37" s="4" t="s">
        <v>57</v>
      </c>
      <c r="AE37" s="4" t="s">
        <v>151</v>
      </c>
      <c r="AF37" s="4" t="s">
        <v>57</v>
      </c>
      <c r="AG37" s="4" t="s">
        <v>47</v>
      </c>
      <c r="AH37" s="4" t="s">
        <v>57</v>
      </c>
      <c r="AI37" s="4" t="s">
        <v>48</v>
      </c>
      <c r="AJ37" s="4" t="s">
        <v>67</v>
      </c>
      <c r="AK37" s="4" t="s">
        <v>49</v>
      </c>
      <c r="AL37" s="4" t="s">
        <v>50</v>
      </c>
      <c r="AM37" s="4" t="str">
        <f>IF(AL37&gt;=6,AK37)</f>
        <v>T</v>
      </c>
    </row>
    <row r="38" spans="1:39" s="2" customFormat="1" ht="9.75" customHeight="1">
      <c r="A38" s="2">
        <f>RANK(AK38,$AK$38:$AK$39,0)</f>
        <v>1</v>
      </c>
      <c r="B38" s="10">
        <f>IF(ISERROR(RANK(AM38,$AM$38:$AM$39,0)),"",RANK(AM38,$AM$38:$AM$39,0))</f>
        <v>1</v>
      </c>
      <c r="C38" s="23" t="s">
        <v>146</v>
      </c>
      <c r="D38" s="23" t="s">
        <v>15</v>
      </c>
      <c r="E38" s="23" t="s">
        <v>5</v>
      </c>
      <c r="F38" s="23">
        <v>1963</v>
      </c>
      <c r="G38" s="12">
        <v>1</v>
      </c>
      <c r="H38" s="6">
        <f>IF(AND(G$36&gt;0,G38&gt;=1),IF(G$36&lt;10,220-20*G38,IF(G$36&lt;=17,210-10*G38,IF(G$36&lt;=40,204-4*G38,IF(G$36&lt;=80,202-2*G38,IF(G$36&gt;80,IF(G38&gt;160,40,201-1*G38)))))),IF(G38&gt;=1,"!?!",""))</f>
        <v>200</v>
      </c>
      <c r="I38" s="12">
        <v>1</v>
      </c>
      <c r="J38" s="6">
        <f>IF(AND(I$36&gt;0,I38&gt;=1),IF(I$36&lt;10,220-20*I38,IF(I$36&lt;=17,210-10*I38,IF(I$36&lt;=40,204-4*I38,IF(I$36&lt;=80,202-2*I38,IF(I$36&gt;80,IF(I38&gt;160,40,201-1*I38)))))),IF(I38&gt;=1,"!?!",""))</f>
        <v>200</v>
      </c>
      <c r="K38" s="12"/>
      <c r="L38" s="6">
        <f>IF(AND(K$36&gt;0,K38&gt;=1),IF(K$36&lt;10,220-20*K38,IF(K$36&lt;=17,210-10*K38,IF(K$36&lt;=40,204-4*K38,IF(K$36&lt;=80,202-2*K38,IF(K$36&gt;80,IF(K38&gt;160,40,201-1*K38)))))),IF(K38&gt;=1,"!?!",""))</f>
      </c>
      <c r="M38" s="12">
        <v>1</v>
      </c>
      <c r="N38" s="6">
        <f>IF(AND(M$36&gt;0,M38&gt;=1),IF(M$36&lt;10,220-20*M38,IF(M$36&lt;=17,210-10*M38,IF(M$36&lt;=40,204-4*M38,IF(M$36&lt;=80,202-2*M38,IF(M$36&gt;80,IF(M38&gt;160,40,201-1*M38)))))),IF(M38&gt;=1,"!?!",""))</f>
        <v>200</v>
      </c>
      <c r="O38" s="12">
        <v>9</v>
      </c>
      <c r="P38" s="6"/>
      <c r="Q38" s="12">
        <v>1</v>
      </c>
      <c r="R38" s="6">
        <f>IF(AND(Q$36&gt;0,Q38&gt;=1),IF(Q$36&lt;10,220-20*Q38,IF(Q$36&lt;=17,210-10*Q38,IF(Q$36&lt;=40,204-4*Q38,IF(Q$36&lt;=80,202-2*Q38,IF(Q$36&gt;80,IF(Q38&gt;160,40,201-1*Q38)))))),IF(Q38&gt;=1,"!?!",""))</f>
        <v>200</v>
      </c>
      <c r="S38" s="11"/>
      <c r="T38" s="12">
        <v>1</v>
      </c>
      <c r="U38" s="6">
        <f>IF(AND(S$36&gt;0,S38&gt;=1,T38=0),IF(S$36&lt;10,220-20*S38,IF(S$36&lt;=17,210-10*S38,IF(S$36&lt;=40,204-4*S38,IF(S$36&lt;=80,202-2*S38,IF(S$36&gt;80,IF(S38&gt;160,40,201-1*S38)))))),IF(AND(T$36&gt;0,T38&gt;=1,S38=0),IF(T$36&lt;10,220-20*T38,IF(T$36&lt;=17,210-10*T38,IF(T$36&lt;=40,204-4*T38,IF(T$36&lt;=80,202-2*T38,IF(T$36&gt;80,IF(T38&gt;160,40,201-1*T38)))))),IF(OR(S38&gt;=1,T38&gt;=1),"!?!","")))</f>
        <v>200</v>
      </c>
      <c r="V38" s="12"/>
      <c r="W38" s="6">
        <f>IF(AND(V$36&gt;0,V38&gt;=1),IF(V$36&lt;10,220-20*V38,IF(V$36&lt;=17,210-10*V38,IF(V$36&lt;=40,204-4*V38,IF(V$36&lt;=80,202-2*V38,IF(V$36&gt;80,IF(V38&gt;160,40,201-1*V38)))))),IF(V38&gt;=1,"!?!",""))</f>
      </c>
      <c r="X38" s="11"/>
      <c r="Y38" s="12"/>
      <c r="Z38" s="6">
        <f>IF(AND(X$36&gt;0,X38&gt;=1,Y38=0),IF(X$36&lt;10,220-20*X38,IF(X$36&lt;=17,210-10*X38,IF(X$36&lt;=40,204-4*X38,IF(X$36&lt;=80,202-2*X38,IF(X$36&gt;80,IF(X38&gt;160,40,201-1*X38)))))),IF(AND(Y$36&gt;0,Y38&gt;=1,X38=0),IF(Y$36&lt;10,220-20*Y38,IF(Y$36&lt;=17,210-10*Y38,IF(Y$36&lt;=40,204-4*Y38,IF(Y$36&lt;=80,202-2*Y38,IF(Y$36&gt;80,IF(Y38&gt;160,40,201-1*Y38)))))),IF(OR(X38&gt;=1,Y38&gt;=1),"!?!","")))</f>
      </c>
      <c r="AA38" s="11">
        <v>1</v>
      </c>
      <c r="AB38" s="12"/>
      <c r="AC38" s="6">
        <f>IF(AND(AA$36&gt;0,AA38&gt;=1,AB38=0),IF(AA$36&lt;10,220-20*AA38,IF(AA$36&lt;=17,210-10*AA38,IF(AA$36&lt;=40,204-4*AA38,IF(AA$36&lt;=80,202-2*AA38,IF(AA$36&gt;80,IF(AA38&gt;160,40,201-1*AA38)))))),IF(AND(AB$36&gt;0,AB38&gt;=1,AA38=0),IF(AB$36&lt;10,220-20*AB38,IF(AB$36&lt;=17,210-10*AB38,IF(AB$36&lt;=40,204-4*AB38,IF(AB$36&lt;=80,202-2*AB38,IF(AB$36&gt;80,IF(AB38&gt;160,40,201-1*AB38)))))),IF(OR(AA38&gt;=1,AB38&gt;=1),"!?!","")))</f>
        <v>200</v>
      </c>
      <c r="AD38" s="12">
        <v>1</v>
      </c>
      <c r="AE38" s="6">
        <f>IF(AND(AD$36&gt;0,AD38&gt;=1),IF(AD$36&lt;10,220-20*AD38,IF(AD$36&lt;=17,210-10*AD38,IF(AD$36&lt;=40,204-4*AD38,IF(AD$36&lt;=80,202-2*AD38,IF(AD$36&gt;80,IF(AD38&gt;160,40,201-1*AD38)))))),IF(AD38&gt;=1,"!?!",""))</f>
        <v>200</v>
      </c>
      <c r="AF38" s="12"/>
      <c r="AG38" s="6">
        <f>IF(AND(AF$36&gt;0,AF38&gt;=1),IF(AF$36&lt;10,220-20*AF38,IF(AF$36&lt;=17,210-10*AF38,IF(AF$36&lt;=40,204-4*AF38,IF(AF$36&lt;=80,202-2*AF38,IF(AF$36&gt;80,IF(AF38&gt;160,40,201-1*AF38)))))),IF(AF38&gt;=1,"!?!",""))</f>
      </c>
      <c r="AH38" s="12"/>
      <c r="AI38" s="6">
        <f>IF(AND(AH$36&gt;0,AH38&gt;=1),IF(AH$36&lt;10,220-20*AH38,IF(AH$36&lt;=17,210-10*AH38,IF(AH$36&lt;=40,204-4*AH38,IF(AH$36&lt;=80,202-2*AH38,IF(AH$36&gt;80,IF(AH38&gt;160,40,201-1*AH38)))))),IF(AH38&gt;=1,"!?!",""))</f>
      </c>
      <c r="AJ38" s="6">
        <f>AG38</f>
      </c>
      <c r="AK38" s="4">
        <f>IF(AL38&gt;5,LARGE((H38,J38,L38,N38,P38,R38,U38,W38,Z38,AC38,AE38,AG38,AI38,AJ38),1)+LARGE((H38,J38,L38,N38,P38,R38,U38,W38,Z38,AC38,AE38,AG38,AI38,AJ38),2)+LARGE((H38,J38,L38,N38,P38,R38,U38,W38,Z38,AC38,AE38,AG38,AI38,AJ38),3)+LARGE((H38,J38,L38,N38,P38,R38,U38,W38,Z38,AC38,AE38,AG38,AI38,AJ38),4)+LARGE((H38,J38,L38,N38,P38,R38,U38,W38,Z38,AC38,AE38,AG38,AI38,AJ38),5)+LARGE((H38,J38,L38,N38,P38,R38,U38,W38,Z38,AC38,AE38,AG38,AI38,AJ38),6),SUM(H38,J38,L38,N38,P38,R38,U38,W38,Z38,AC38,AE38,AG38,AI38,AJ38))</f>
        <v>1200</v>
      </c>
      <c r="AL38" s="6">
        <f>COUNT(H38,J38,L38,N38,P38,R38,U38,W38,Z38,AC38,AE38,AG38,AI38,AJ38)</f>
        <v>7</v>
      </c>
      <c r="AM38" s="4">
        <f>IF(AL38&gt;=6,AK38)</f>
        <v>1200</v>
      </c>
    </row>
    <row r="39" spans="1:39" s="2" customFormat="1" ht="9.75" customHeight="1">
      <c r="A39" s="2">
        <f>RANK(AK39,$AK$38:$AK$39,0)</f>
        <v>2</v>
      </c>
      <c r="B39" s="10">
        <f>IF(ISERROR(RANK(AM39,$AM$38:$AM$39,0)),"",RANK(AM39,$AM$38:$AM$39,0))</f>
        <v>2</v>
      </c>
      <c r="C39" s="23" t="s">
        <v>162</v>
      </c>
      <c r="D39" s="23" t="s">
        <v>163</v>
      </c>
      <c r="E39" s="23" t="s">
        <v>164</v>
      </c>
      <c r="F39" s="23">
        <v>1964</v>
      </c>
      <c r="G39" s="12">
        <v>5</v>
      </c>
      <c r="H39" s="6">
        <f>IF(AND(G$36&gt;0,G39&gt;=1),IF(G$36&lt;10,220-20*G39,IF(G$36&lt;=17,210-10*G39,IF(G$36&lt;=40,204-4*G39,IF(G$36&lt;=80,202-2*G39,IF(G$36&gt;80,IF(G39&gt;160,40,201-1*G39)))))),IF(G39&gt;=1,"!?!",""))</f>
        <v>160</v>
      </c>
      <c r="I39" s="12">
        <v>5</v>
      </c>
      <c r="J39" s="6">
        <f>IF(AND(I$36&gt;0,I39&gt;=1),IF(I$36&lt;10,220-20*I39,IF(I$36&lt;=17,210-10*I39,IF(I$36&lt;=40,204-4*I39,IF(I$36&lt;=80,202-2*I39,IF(I$36&gt;80,IF(I39&gt;160,40,201-1*I39)))))),IF(I39&gt;=1,"!?!",""))</f>
        <v>184</v>
      </c>
      <c r="K39" s="12">
        <v>1</v>
      </c>
      <c r="L39" s="6">
        <f>IF(AND(K$36&gt;0,K39&gt;=1),IF(K$36&lt;10,220-20*K39,IF(K$36&lt;=17,210-10*K39,IF(K$36&lt;=40,204-4*K39,IF(K$36&lt;=80,202-2*K39,IF(K$36&gt;80,IF(K39&gt;160,40,201-1*K39)))))),IF(K39&gt;=1,"!?!",""))</f>
        <v>200</v>
      </c>
      <c r="M39" s="12">
        <v>2</v>
      </c>
      <c r="N39" s="6">
        <f>IF(AND(M$36&gt;0,M39&gt;=1),IF(M$36&lt;10,220-20*M39,IF(M$36&lt;=17,210-10*M39,IF(M$36&lt;=40,204-4*M39,IF(M$36&lt;=80,202-2*M39,IF(M$36&gt;80,IF(M39&gt;160,40,201-1*M39)))))),IF(M39&gt;=1,"!?!",""))</f>
        <v>180</v>
      </c>
      <c r="O39" s="12">
        <v>9</v>
      </c>
      <c r="P39" s="6">
        <f>IF(AND(O$36&gt;0,O39&gt;=1),IF(O$36&lt;10,220-20*O39,IF(O$36&lt;=17,210-10*O39,IF(O$36&lt;=40,204-4*O39,IF(O$36&lt;=80,202-2*O39,IF(O$36&gt;80,IF(O39&gt;160,40,201-1*O39)))))),IF(O39&gt;=1,"!?!",""))</f>
        <v>40</v>
      </c>
      <c r="Q39" s="12"/>
      <c r="R39" s="6">
        <f>IF(AND(Q$36&gt;0,Q39&gt;=1),IF(Q$36&lt;10,220-20*Q39,IF(Q$36&lt;=17,210-10*Q39,IF(Q$36&lt;=40,204-4*Q39,IF(Q$36&lt;=80,202-2*Q39,IF(Q$36&gt;80,IF(Q39&gt;160,40,201-1*Q39)))))),IF(Q39&gt;=1,"!?!",""))</f>
      </c>
      <c r="S39" s="11"/>
      <c r="T39" s="12"/>
      <c r="U39" s="6">
        <f>IF(AND(S$36&gt;0,S39&gt;=1,T39=0),IF(S$36&lt;10,220-20*S39,IF(S$36&lt;=17,210-10*S39,IF(S$36&lt;=40,204-4*S39,IF(S$36&lt;=80,202-2*S39,IF(S$36&gt;80,IF(S39&gt;160,40,201-1*S39)))))),IF(AND(T$36&gt;0,T39&gt;=1,S39=0),IF(T$36&lt;10,220-20*T39,IF(T$36&lt;=17,210-10*T39,IF(T$36&lt;=40,204-4*T39,IF(T$36&lt;=80,202-2*T39,IF(T$36&gt;80,IF(T39&gt;160,40,201-1*T39)))))),IF(OR(S39&gt;=1,T39&gt;=1),"!?!","")))</f>
      </c>
      <c r="V39" s="12"/>
      <c r="W39" s="6">
        <f>IF(AND(V$36&gt;0,V39&gt;=1),IF(V$36&lt;10,220-20*V39,IF(V$36&lt;=17,210-10*V39,IF(V$36&lt;=40,204-4*V39,IF(V$36&lt;=80,202-2*V39,IF(V$36&gt;80,IF(V39&gt;160,40,201-1*V39)))))),IF(V39&gt;=1,"!?!",""))</f>
      </c>
      <c r="X39" s="11"/>
      <c r="Y39" s="12"/>
      <c r="Z39" s="6">
        <f>IF(AND(X$36&gt;0,X39&gt;=1,Y39=0),IF(X$36&lt;10,220-20*X39,IF(X$36&lt;=17,210-10*X39,IF(X$36&lt;=40,204-4*X39,IF(X$36&lt;=80,202-2*X39,IF(X$36&gt;80,IF(X39&gt;160,40,201-1*X39)))))),IF(AND(Y$36&gt;0,Y39&gt;=1,X39=0),IF(Y$36&lt;10,220-20*Y39,IF(Y$36&lt;=17,210-10*Y39,IF(Y$36&lt;=40,204-4*Y39,IF(Y$36&lt;=80,202-2*Y39,IF(Y$36&gt;80,IF(Y39&gt;160,40,201-1*Y39)))))),IF(OR(X39&gt;=1,Y39&gt;=1),"!?!","")))</f>
      </c>
      <c r="AA39" s="11"/>
      <c r="AB39" s="12"/>
      <c r="AC39" s="6">
        <f>IF(AND(AA$36&gt;0,AA39&gt;=1,AB39=0),IF(AA$36&lt;10,220-20*AA39,IF(AA$36&lt;=17,210-10*AA39,IF(AA$36&lt;=40,204-4*AA39,IF(AA$36&lt;=80,202-2*AA39,IF(AA$36&gt;80,IF(AA39&gt;160,40,201-1*AA39)))))),IF(AND(AB$36&gt;0,AB39&gt;=1,AA39=0),IF(AB$36&lt;10,220-20*AB39,IF(AB$36&lt;=17,210-10*AB39,IF(AB$36&lt;=40,204-4*AB39,IF(AB$36&lt;=80,202-2*AB39,IF(AB$36&gt;80,IF(AB39&gt;160,40,201-1*AB39)))))),IF(OR(AA39&gt;=1,AB39&gt;=1),"!?!","")))</f>
      </c>
      <c r="AD39" s="12">
        <v>2</v>
      </c>
      <c r="AE39" s="6">
        <f>IF(AND(AD$36&gt;0,AD39&gt;=1),IF(AD$36&lt;10,220-20*AD39,IF(AD$36&lt;=17,210-10*AD39,IF(AD$36&lt;=40,204-4*AD39,IF(AD$36&lt;=80,202-2*AD39,IF(AD$36&gt;80,IF(AD39&gt;160,40,201-1*AD39)))))),IF(AD39&gt;=1,"!?!",""))</f>
        <v>180</v>
      </c>
      <c r="AF39" s="12">
        <v>1</v>
      </c>
      <c r="AG39" s="6">
        <f>IF(AND(AF$36&gt;0,AF39&gt;=1),IF(AF$36&lt;10,220-20*AF39,IF(AF$36&lt;=17,210-10*AF39,IF(AF$36&lt;=40,204-4*AF39,IF(AF$36&lt;=80,202-2*AF39,IF(AF$36&gt;80,IF(AF39&gt;160,40,201-1*AF39)))))),IF(AF39&gt;=1,"!?!",""))</f>
        <v>200</v>
      </c>
      <c r="AH39" s="12">
        <v>1</v>
      </c>
      <c r="AI39" s="6">
        <f>IF(AND(AH$36&gt;0,AH39&gt;=1),IF(AH$36&lt;10,220-20*AH39,IF(AH$36&lt;=17,210-10*AH39,IF(AH$36&lt;=40,204-4*AH39,IF(AH$36&lt;=80,202-2*AH39,IF(AH$36&gt;80,IF(AH39&gt;160,40,201-1*AH39)))))),IF(AH39&gt;=1,"!?!",""))</f>
        <v>200</v>
      </c>
      <c r="AJ39" s="6">
        <f>AG39</f>
        <v>200</v>
      </c>
      <c r="AK39" s="4">
        <f>IF(AL39&gt;5,LARGE((H39,J39,L39,N39,P39,R39,U39,W39,Z39,AC39,AE39,AG39,AI39,AJ39),1)+LARGE((H39,J39,L39,N39,P39,R39,U39,W39,Z39,AC39,AE39,AG39,AI39,AJ39),2)+LARGE((H39,J39,L39,N39,P39,R39,U39,W39,Z39,AC39,AE39,AG39,AI39,AJ39),3)+LARGE((H39,J39,L39,N39,P39,R39,U39,W39,Z39,AC39,AE39,AG39,AI39,AJ39),4)+LARGE((H39,J39,L39,N39,P39,R39,U39,W39,Z39,AC39,AE39,AG39,AI39,AJ39),5)+LARGE((H39,J39,L39,N39,P39,R39,U39,W39,Z39,AC39,AE39,AG39,AI39,AJ39),6),SUM(H39,J39,L39,N39,P39,R39,U39,W39,Z39,AC39,AE39,AG39,AI39,AJ39))</f>
        <v>1164</v>
      </c>
      <c r="AL39" s="6">
        <f>COUNT(H39,J39,L39,N39,P39,R39,U39,W39,Z39,AC39,AE39,AG39,AI39,AJ39)</f>
        <v>9</v>
      </c>
      <c r="AM39" s="4">
        <f>IF(AL39&gt;=6,AK39)</f>
        <v>1164</v>
      </c>
    </row>
    <row r="40" spans="2:39" s="2" customFormat="1" ht="11.25">
      <c r="B40" s="10"/>
      <c r="C40" s="21"/>
      <c r="D40" s="21"/>
      <c r="E40" s="21"/>
      <c r="F40" s="21"/>
      <c r="G40" s="4"/>
      <c r="H40" s="6">
        <f>IF(AND(G$24&gt;0,G40&gt;=1),IF(G$24&lt;10,220-20*G40,IF(G$24&lt;=17,210-10*G40,IF(G$24&lt;=40,204-4*G40,IF(G$24&lt;=80,202-2*G40,IF(G$24&gt;80,IF(G40&gt;160,40,201-1*G40)))))),IF(G40&gt;=1,"!?!",""))</f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6"/>
      <c r="AM40" s="4"/>
    </row>
    <row r="41" spans="3:39" ht="15">
      <c r="C41" s="24"/>
      <c r="D41" s="24"/>
      <c r="E41" s="24"/>
      <c r="F41" s="22" t="s">
        <v>88</v>
      </c>
      <c r="G41" s="26">
        <v>6</v>
      </c>
      <c r="H41" s="8"/>
      <c r="I41" s="27">
        <v>13.6</v>
      </c>
      <c r="J41" s="8"/>
      <c r="K41" s="13">
        <v>8.5</v>
      </c>
      <c r="L41" s="8"/>
      <c r="M41" s="13">
        <v>8.4</v>
      </c>
      <c r="N41" s="8"/>
      <c r="O41" s="13">
        <v>10</v>
      </c>
      <c r="P41" s="8"/>
      <c r="Q41" s="13">
        <v>8.5</v>
      </c>
      <c r="R41" s="8"/>
      <c r="S41" s="13">
        <v>12</v>
      </c>
      <c r="T41" s="13">
        <v>21</v>
      </c>
      <c r="U41" s="8"/>
      <c r="V41" s="13">
        <v>9</v>
      </c>
      <c r="W41" s="8"/>
      <c r="X41" s="28">
        <v>11.8</v>
      </c>
      <c r="Y41" s="28">
        <v>21.1</v>
      </c>
      <c r="Z41" s="8"/>
      <c r="AA41" s="13">
        <v>5</v>
      </c>
      <c r="AB41" s="13">
        <v>10</v>
      </c>
      <c r="AC41" s="8"/>
      <c r="AD41" s="28">
        <v>3.9</v>
      </c>
      <c r="AE41" s="8"/>
      <c r="AF41" s="28">
        <v>11.4</v>
      </c>
      <c r="AG41" s="8"/>
      <c r="AH41" s="13">
        <v>7.6</v>
      </c>
      <c r="AI41" s="8"/>
      <c r="AJ41" s="8"/>
      <c r="AM41" s="4"/>
    </row>
    <row r="42" spans="1:39" s="7" customFormat="1" ht="11.25">
      <c r="A42" s="29" t="s">
        <v>61</v>
      </c>
      <c r="B42" s="29" t="s">
        <v>60</v>
      </c>
      <c r="C42" s="21"/>
      <c r="D42" s="21"/>
      <c r="E42" s="21"/>
      <c r="F42" s="22" t="s">
        <v>58</v>
      </c>
      <c r="G42" s="11"/>
      <c r="H42" s="8"/>
      <c r="I42" s="11">
        <v>7</v>
      </c>
      <c r="J42" s="8"/>
      <c r="K42" s="12">
        <v>2</v>
      </c>
      <c r="L42" s="8"/>
      <c r="M42" s="12"/>
      <c r="N42" s="8"/>
      <c r="O42" s="12"/>
      <c r="P42" s="8"/>
      <c r="Q42" s="12">
        <v>3</v>
      </c>
      <c r="R42" s="8"/>
      <c r="S42" s="12">
        <v>6</v>
      </c>
      <c r="T42" s="12">
        <v>10</v>
      </c>
      <c r="U42" s="8"/>
      <c r="V42" s="12">
        <v>3</v>
      </c>
      <c r="W42" s="8"/>
      <c r="X42" s="12">
        <v>4</v>
      </c>
      <c r="Y42" s="12"/>
      <c r="Z42" s="8"/>
      <c r="AA42" s="12"/>
      <c r="AB42" s="12"/>
      <c r="AC42" s="8"/>
      <c r="AD42" s="12">
        <v>2</v>
      </c>
      <c r="AE42" s="8"/>
      <c r="AF42" s="12">
        <v>3</v>
      </c>
      <c r="AG42" s="8"/>
      <c r="AH42" s="12"/>
      <c r="AI42" s="8"/>
      <c r="AJ42" s="8"/>
      <c r="AK42" s="4"/>
      <c r="AL42" s="4"/>
      <c r="AM42" s="4"/>
    </row>
    <row r="43" spans="1:39" s="2" customFormat="1" ht="11.25">
      <c r="A43" s="29"/>
      <c r="B43" s="29"/>
      <c r="C43" s="20" t="s">
        <v>32</v>
      </c>
      <c r="D43" s="21"/>
      <c r="E43" s="21"/>
      <c r="F43" s="21"/>
      <c r="G43" s="4" t="s">
        <v>57</v>
      </c>
      <c r="H43" s="4" t="s">
        <v>150</v>
      </c>
      <c r="I43" s="6" t="s">
        <v>57</v>
      </c>
      <c r="J43" s="4" t="s">
        <v>38</v>
      </c>
      <c r="K43" s="4" t="s">
        <v>57</v>
      </c>
      <c r="L43" s="4" t="s">
        <v>39</v>
      </c>
      <c r="M43" s="4" t="s">
        <v>57</v>
      </c>
      <c r="N43" s="4" t="s">
        <v>40</v>
      </c>
      <c r="O43" s="4" t="s">
        <v>57</v>
      </c>
      <c r="P43" s="4" t="s">
        <v>41</v>
      </c>
      <c r="Q43" s="4" t="s">
        <v>57</v>
      </c>
      <c r="R43" s="4" t="s">
        <v>42</v>
      </c>
      <c r="S43" s="4" t="s">
        <v>57</v>
      </c>
      <c r="T43" s="4" t="s">
        <v>57</v>
      </c>
      <c r="U43" s="13" t="s">
        <v>43</v>
      </c>
      <c r="V43" s="4" t="s">
        <v>57</v>
      </c>
      <c r="W43" s="4" t="s">
        <v>44</v>
      </c>
      <c r="X43" s="4" t="s">
        <v>57</v>
      </c>
      <c r="Y43" s="4" t="s">
        <v>57</v>
      </c>
      <c r="Z43" s="4" t="s">
        <v>45</v>
      </c>
      <c r="AA43" s="4" t="s">
        <v>57</v>
      </c>
      <c r="AB43" s="4" t="s">
        <v>57</v>
      </c>
      <c r="AC43" s="4" t="s">
        <v>46</v>
      </c>
      <c r="AD43" s="4" t="s">
        <v>57</v>
      </c>
      <c r="AE43" s="4" t="s">
        <v>151</v>
      </c>
      <c r="AF43" s="4" t="s">
        <v>57</v>
      </c>
      <c r="AG43" s="4" t="s">
        <v>47</v>
      </c>
      <c r="AH43" s="4" t="s">
        <v>57</v>
      </c>
      <c r="AI43" s="4" t="s">
        <v>48</v>
      </c>
      <c r="AJ43" s="4" t="s">
        <v>67</v>
      </c>
      <c r="AK43" s="4" t="s">
        <v>49</v>
      </c>
      <c r="AL43" s="4" t="s">
        <v>50</v>
      </c>
      <c r="AM43" s="4" t="str">
        <f>IF(AL43&gt;=6,AK43)</f>
        <v>T</v>
      </c>
    </row>
    <row r="44" spans="1:39" s="2" customFormat="1" ht="11.25">
      <c r="A44" s="2">
        <f>RANK(AK44,$AK$44:$AK$45,0)</f>
        <v>1</v>
      </c>
      <c r="B44" s="10">
        <f>IF(ISERROR(RANK(AM44,$AM$44:$AM$45,0)),"",RANK(AM44,$AM$44:$AM$45,0))</f>
        <v>1</v>
      </c>
      <c r="C44" s="23" t="s">
        <v>180</v>
      </c>
      <c r="D44" s="23" t="s">
        <v>181</v>
      </c>
      <c r="E44" s="23" t="s">
        <v>89</v>
      </c>
      <c r="F44" s="23">
        <v>1956</v>
      </c>
      <c r="G44" s="11"/>
      <c r="H44" s="6">
        <f>IF(AND(G$42&gt;0,G44&gt;=1),IF(G$42&lt;10,220-20*G44,IF(G$42&lt;=17,210-10*G44,IF(G$42&lt;=40,204-4*G44,IF(G$42&lt;=80,202-2*G44,IF(G$42&gt;80,IF(G44&gt;160,40,201-1*G44)))))),IF(G44&gt;=1,"!?!",""))</f>
      </c>
      <c r="I44" s="11"/>
      <c r="J44" s="6">
        <f>IF(AND(I$42&gt;0,I44&gt;=1),IF(I$42&lt;10,220-20*I44,IF(I$42&lt;=17,210-10*I44,IF(I$42&lt;=40,204-4*I44,IF(I$42&lt;=80,202-2*I44,IF(I$42&gt;80,IF(I44&gt;160,40,201-1*I44)))))),IF(I44&gt;=1,"!?!",""))</f>
      </c>
      <c r="K44" s="11"/>
      <c r="L44" s="6">
        <f>IF(AND(K$42&gt;0,K44&gt;=1),IF(K$42&lt;10,220-20*K44,IF(K$42&lt;=17,210-10*K44,IF(K$42&lt;=40,204-4*K44,IF(K$42&lt;=80,202-2*K44,IF(K$42&gt;80,IF(K44&gt;160,40,201-1*K44)))))),IF(K44&gt;=1,"!?!",""))</f>
      </c>
      <c r="M44" s="11"/>
      <c r="N44" s="6">
        <f>IF(AND(M$42&gt;0,M44&gt;=1),IF(M$42&lt;10,220-20*M44,IF(M$42&lt;=17,210-10*M44,IF(M$42&lt;=40,204-4*M44,IF(M$42&lt;=80,202-2*M44,IF(M$42&gt;80,IF(M44&gt;160,40,201-1*M44)))))),IF(M44&gt;=1,"!?!",""))</f>
      </c>
      <c r="O44" s="11"/>
      <c r="P44" s="6">
        <f>IF(AND(O$42&gt;0,O44&gt;=1),IF(O$42&lt;10,220-20*O44,IF(O$42&lt;=17,210-10*O44,IF(O$42&lt;=40,204-4*O44,IF(O$42&lt;=80,202-2*O44,IF(O$42&gt;80,IF(O44&gt;160,40,201-1*O44)))))),IF(O44&gt;=1,"!?!",""))</f>
      </c>
      <c r="Q44" s="11"/>
      <c r="R44" s="6">
        <f>IF(AND(Q$42&gt;0,Q44&gt;=1),IF(Q$42&lt;10,220-20*Q44,IF(Q$42&lt;=17,210-10*Q44,IF(Q$42&lt;=40,204-4*Q44,IF(Q$42&lt;=80,202-2*Q44,IF(Q$42&gt;80,IF(Q44&gt;160,40,201-1*Q44)))))),IF(Q44&gt;=1,"!?!",""))</f>
      </c>
      <c r="S44" s="11"/>
      <c r="T44" s="11"/>
      <c r="U44" s="6">
        <f>IF(AND(S$42&gt;0,S44&gt;=1,T44=0),IF(S$42&lt;10,220-20*S44,IF(S$42&lt;=17,210-10*S44,IF(S$42&lt;=40,204-4*S44,IF(S$42&lt;=80,202-2*S44,IF(S$42&gt;80,IF(S44&gt;160,40,201-1*S44)))))),IF(AND(T$42&gt;0,T44&gt;=1,S44=0),IF(T$42&lt;10,220-20*T44,IF(T$42&lt;=17,210-10*T44,IF(T$42&lt;=40,204-4*T44,IF(T$42&lt;=80,202-2*T44,IF(T$42&gt;80,IF(T44&gt;160,40,201-1*T44)))))),IF(OR(S44&gt;=1,T44&gt;=1),"!?!","")))</f>
      </c>
      <c r="V44" s="11">
        <v>2</v>
      </c>
      <c r="W44" s="6">
        <f>IF(AND(V$42&gt;0,V44&gt;=1),IF(V$42&lt;10,220-20*V44,IF(V$42&lt;=17,210-10*V44,IF(V$42&lt;=40,204-4*V44,IF(V$42&lt;=80,202-2*V44,IF(V$42&gt;80,IF(V44&gt;160,40,201-1*V44)))))),IF(V44&gt;=1,"!?!",""))</f>
        <v>180</v>
      </c>
      <c r="X44" s="11">
        <v>2</v>
      </c>
      <c r="Y44" s="11"/>
      <c r="Z44" s="6">
        <f>IF(AND(X$42&gt;0,X44&gt;=1,Y44=0),IF(X$42&lt;10,220-20*X44,IF(X$42&lt;=17,210-10*X44,IF(X$42&lt;=40,204-4*X44,IF(X$42&lt;=80,202-2*X44,IF(X$42&gt;80,IF(X44&gt;160,40,201-1*X44)))))),IF(AND(Y$42&gt;0,Y44&gt;=1,X44=0),IF(Y$42&lt;10,220-20*Y44,IF(Y$42&lt;=17,210-10*Y44,IF(Y$42&lt;=40,204-4*Y44,IF(Y$42&lt;=80,202-2*Y44,IF(Y$42&gt;80,IF(Y44&gt;160,40,201-1*Y44)))))),IF(OR(X44&gt;=1,Y44&gt;=1),"!?!","")))</f>
        <v>180</v>
      </c>
      <c r="AA44" s="11"/>
      <c r="AB44" s="11"/>
      <c r="AC44" s="6">
        <f>IF(AND(AA$42&gt;0,AA44&gt;=1,AB44=0),IF(AA$42&lt;10,220-20*AA44,IF(AA$42&lt;=17,210-10*AA44,IF(AA$42&lt;=40,204-4*AA44,IF(AA$42&lt;=80,202-2*AA44,IF(AA$42&gt;80,IF(AA44&gt;160,40,201-1*AA44)))))),IF(AND(AB$42&gt;0,AB44&gt;=1,AA44=0),IF(AB$42&lt;10,220-20*AB44,IF(AB$42&lt;=17,210-10*AB44,IF(AB$42&lt;=40,204-4*AB44,IF(AB$42&lt;=80,202-2*AB44,IF(AB$42&gt;80,IF(AB44&gt;160,40,201-1*AB44)))))),IF(OR(AA44&gt;=1,AB44&gt;=1),"!?!","")))</f>
      </c>
      <c r="AD44" s="11"/>
      <c r="AE44" s="6">
        <f>IF(AND(AD$42&gt;0,AD44&gt;=1),IF(AD$42&lt;10,220-20*AD44,IF(AD$42&lt;=17,210-10*AD44,IF(AD$42&lt;=40,204-4*AD44,IF(AD$42&lt;=80,202-2*AD44,IF(AD$42&gt;80,IF(AD44&gt;160,40,201-1*AD44)))))),IF(AD44&gt;=1,"!?!",""))</f>
      </c>
      <c r="AF44" s="11">
        <v>1</v>
      </c>
      <c r="AG44" s="6">
        <f>IF(AND(AF$42&gt;0,AF44&gt;=1),IF(AF$42&lt;10,220-20*AF44,IF(AF$42&lt;=17,210-10*AF44,IF(AF$42&lt;=40,204-4*AF44,IF(AF$42&lt;=80,202-2*AF44,IF(AF$42&gt;80,IF(AF44&gt;160,40,201-1*AF44)))))),IF(AF44&gt;=1,"!?!",""))</f>
        <v>200</v>
      </c>
      <c r="AH44" s="11"/>
      <c r="AI44" s="6">
        <f>IF(AND(AH$42&gt;0,AH44&gt;=1),IF(AH$42&lt;10,220-20*AH44,IF(AH$42&lt;=17,210-10*AH44,IF(AH$42&lt;=40,204-4*AH44,IF(AH$42&lt;=80,202-2*AH44,IF(AH$42&gt;80,IF(AH44&gt;160,40,201-1*AH44)))))),IF(AH44&gt;=1,"!?!",""))</f>
      </c>
      <c r="AJ44" s="6">
        <f>AG44</f>
        <v>200</v>
      </c>
      <c r="AK44" s="4">
        <f>IF(AL44&gt;5,LARGE((H44,J44,L44,N44,P44,R44,U44,W44,Z44,AC44,AE44,AG44,AI44,AJ44),1)+LARGE((H44,J44,L44,N44,P44,R44,U44,W44,Z44,AC44,AE44,AG44,AI44,AJ44),2)+LARGE((H44,J44,L44,N44,P44,R44,U44,W44,Z44,AC44,AE44,AG44,AI44,AJ44),3)+LARGE((H44,J44,L44,N44,P44,R44,U44,W44,Z44,AC44,AE44,AG44,AI44,AJ44),4)+LARGE((H44,J44,L44,N44,P44,R44,U44,W44,Z44,AC44,AE44,AG44,AI44,AJ44),5)+LARGE((H44,J44,L44,N44,P44,R44,U44,W44,Z44,AC44,AE44,AG44,AI44,AJ44),6),SUM(H44,J44,L44,N44,P44,R44,U44,W44,Z44,AC44,AE44,AG44,AI44,AJ44))</f>
        <v>760</v>
      </c>
      <c r="AL44" s="6">
        <f>COUNT(H44,J44,L44,N44,P44,R44,U44,W44,Z44,AC44,AE44,AG44,AI44,AJ44)</f>
        <v>4</v>
      </c>
      <c r="AM44" s="4">
        <f>IF(AL44&gt;=4,AK44)</f>
        <v>760</v>
      </c>
    </row>
    <row r="45" spans="1:39" s="2" customFormat="1" ht="11.25">
      <c r="A45" s="2">
        <f>RANK(AK45,$AK$44:$AK$45,0)</f>
        <v>2</v>
      </c>
      <c r="B45" s="10">
        <f>IF(ISERROR(RANK(AM45,$AM$44:$AM$45,0)),"",RANK(AM45,$AM$44:$AM$45,0))</f>
        <v>2</v>
      </c>
      <c r="C45" s="23" t="s">
        <v>147</v>
      </c>
      <c r="D45" s="23" t="s">
        <v>148</v>
      </c>
      <c r="E45" s="23" t="s">
        <v>149</v>
      </c>
      <c r="F45" s="23">
        <v>1945</v>
      </c>
      <c r="G45" s="11"/>
      <c r="H45" s="6">
        <f>IF(AND(G$42&gt;0,G45&gt;=1),IF(G$42&lt;10,220-20*G45,IF(G$42&lt;=17,210-10*G45,IF(G$42&lt;=40,204-4*G45,IF(G$42&lt;=80,202-2*G45,IF(G$42&gt;80,IF(G45&gt;160,40,201-1*G45)))))),IF(G45&gt;=1,"!?!",""))</f>
      </c>
      <c r="I45" s="11">
        <v>7</v>
      </c>
      <c r="J45" s="6">
        <f>IF(AND(I$42&gt;0,I45&gt;=1),IF(I$42&lt;10,220-20*I45,IF(I$42&lt;=17,210-10*I45,IF(I$42&lt;=40,204-4*I45,IF(I$42&lt;=80,202-2*I45,IF(I$42&gt;80,IF(I45&gt;160,40,201-1*I45)))))),IF(I45&gt;=1,"!?!",""))</f>
        <v>80</v>
      </c>
      <c r="K45" s="11"/>
      <c r="L45" s="6">
        <f>IF(AND(K$42&gt;0,K45&gt;=1),IF(K$42&lt;10,220-20*K45,IF(K$42&lt;=17,210-10*K45,IF(K$42&lt;=40,204-4*K45,IF(K$42&lt;=80,202-2*K45,IF(K$42&gt;80,IF(K45&gt;160,40,201-1*K45)))))),IF(K45&gt;=1,"!?!",""))</f>
      </c>
      <c r="M45" s="11"/>
      <c r="N45" s="6">
        <f>IF(AND(M$42&gt;0,M45&gt;=1),IF(M$42&lt;10,220-20*M45,IF(M$42&lt;=17,210-10*M45,IF(M$42&lt;=40,204-4*M45,IF(M$42&lt;=80,202-2*M45,IF(M$42&gt;80,IF(M45&gt;160,40,201-1*M45)))))),IF(M45&gt;=1,"!?!",""))</f>
      </c>
      <c r="O45" s="11"/>
      <c r="P45" s="6">
        <f>IF(AND(O$42&gt;0,O45&gt;=1),IF(O$42&lt;10,220-20*O45,IF(O$42&lt;=17,210-10*O45,IF(O$42&lt;=40,204-4*O45,IF(O$42&lt;=80,202-2*O45,IF(O$42&gt;80,IF(O45&gt;160,40,201-1*O45)))))),IF(O45&gt;=1,"!?!",""))</f>
      </c>
      <c r="Q45" s="11"/>
      <c r="R45" s="6">
        <f>IF(AND(Q$42&gt;0,Q45&gt;=1),IF(Q$42&lt;10,220-20*Q45,IF(Q$42&lt;=17,210-10*Q45,IF(Q$42&lt;=40,204-4*Q45,IF(Q$42&lt;=80,202-2*Q45,IF(Q$42&gt;80,IF(Q45&gt;160,40,201-1*Q45)))))),IF(Q45&gt;=1,"!?!",""))</f>
      </c>
      <c r="S45" s="11">
        <v>6</v>
      </c>
      <c r="T45" s="11"/>
      <c r="U45" s="6">
        <f>IF(AND(S$42&gt;0,S45&gt;=1,T45=0),IF(S$42&lt;10,220-20*S45,IF(S$42&lt;=17,210-10*S45,IF(S$42&lt;=40,204-4*S45,IF(S$42&lt;=80,202-2*S45,IF(S$42&gt;80,IF(S45&gt;160,40,201-1*S45)))))),IF(AND(T$42&gt;0,T45&gt;=1,S45=0),IF(T$42&lt;10,220-20*T45,IF(T$42&lt;=17,210-10*T45,IF(T$42&lt;=40,204-4*T45,IF(T$42&lt;=80,202-2*T45,IF(T$42&gt;80,IF(T45&gt;160,40,201-1*T45)))))),IF(OR(S45&gt;=1,T45&gt;=1),"!?!","")))</f>
        <v>100</v>
      </c>
      <c r="V45" s="11">
        <v>3</v>
      </c>
      <c r="W45" s="6">
        <f>IF(AND(V$42&gt;0,V45&gt;=1),IF(V$42&lt;10,220-20*V45,IF(V$42&lt;=17,210-10*V45,IF(V$42&lt;=40,204-4*V45,IF(V$42&lt;=80,202-2*V45,IF(V$42&gt;80,IF(V45&gt;160,40,201-1*V45)))))),IF(V45&gt;=1,"!?!",""))</f>
        <v>160</v>
      </c>
      <c r="X45" s="11">
        <v>4</v>
      </c>
      <c r="Y45" s="11"/>
      <c r="Z45" s="6">
        <f>IF(AND(X$42&gt;0,X45&gt;=1,Y45=0),IF(X$42&lt;10,220-20*X45,IF(X$42&lt;=17,210-10*X45,IF(X$42&lt;=40,204-4*X45,IF(X$42&lt;=80,202-2*X45,IF(X$42&gt;80,IF(X45&gt;160,40,201-1*X45)))))),IF(AND(Y$42&gt;0,Y45&gt;=1,X45=0),IF(Y$42&lt;10,220-20*Y45,IF(Y$42&lt;=17,210-10*Y45,IF(Y$42&lt;=40,204-4*Y45,IF(Y$42&lt;=80,202-2*Y45,IF(Y$42&gt;80,IF(Y45&gt;160,40,201-1*Y45)))))),IF(OR(X45&gt;=1,Y45&gt;=1),"!?!","")))</f>
        <v>140</v>
      </c>
      <c r="AA45" s="11"/>
      <c r="AB45" s="11"/>
      <c r="AC45" s="6">
        <f>IF(AND(AA$42&gt;0,AA45&gt;=1,AB45=0),IF(AA$42&lt;10,220-20*AA45,IF(AA$42&lt;=17,210-10*AA45,IF(AA$42&lt;=40,204-4*AA45,IF(AA$42&lt;=80,202-2*AA45,IF(AA$42&gt;80,IF(AA45&gt;160,40,201-1*AA45)))))),IF(AND(AB$42&gt;0,AB45&gt;=1,AA45=0),IF(AB$42&lt;10,220-20*AB45,IF(AB$42&lt;=17,210-10*AB45,IF(AB$42&lt;=40,204-4*AB45,IF(AB$42&lt;=80,202-2*AB45,IF(AB$42&gt;80,IF(AB45&gt;160,40,201-1*AB45)))))),IF(OR(AA45&gt;=1,AB45&gt;=1),"!?!","")))</f>
      </c>
      <c r="AD45" s="11"/>
      <c r="AE45" s="6">
        <f>IF(AND(AD$42&gt;0,AD45&gt;=1),IF(AD$42&lt;10,220-20*AD45,IF(AD$42&lt;=17,210-10*AD45,IF(AD$42&lt;=40,204-4*AD45,IF(AD$42&lt;=80,202-2*AD45,IF(AD$42&gt;80,IF(AD45&gt;160,40,201-1*AD45)))))),IF(AD45&gt;=1,"!?!",""))</f>
      </c>
      <c r="AF45" s="11"/>
      <c r="AG45" s="6">
        <f>IF(AND(AF$42&gt;0,AF45&gt;=1),IF(AF$42&lt;10,220-20*AF45,IF(AF$42&lt;=17,210-10*AF45,IF(AF$42&lt;=40,204-4*AF45,IF(AF$42&lt;=80,202-2*AF45,IF(AF$42&gt;80,IF(AF45&gt;160,40,201-1*AF45)))))),IF(AF45&gt;=1,"!?!",""))</f>
      </c>
      <c r="AH45" s="11"/>
      <c r="AI45" s="6">
        <f>IF(AND(AH$42&gt;0,AH45&gt;=1),IF(AH$42&lt;10,220-20*AH45,IF(AH$42&lt;=17,210-10*AH45,IF(AH$42&lt;=40,204-4*AH45,IF(AH$42&lt;=80,202-2*AH45,IF(AH$42&gt;80,IF(AH45&gt;160,40,201-1*AH45)))))),IF(AH45&gt;=1,"!?!",""))</f>
      </c>
      <c r="AJ45" s="6">
        <f>AG45</f>
      </c>
      <c r="AK45" s="4">
        <f>IF(AL45&gt;5,LARGE((H45,J45,L45,N45,P45,R45,U45,W45,Z45,AC45,AE45,AG45,AI45,AJ45),1)+LARGE((H45,J45,L45,N45,P45,R45,U45,W45,Z45,AC45,AE45,AG45,AI45,AJ45),2)+LARGE((H45,J45,L45,N45,P45,R45,U45,W45,Z45,AC45,AE45,AG45,AI45,AJ45),3)+LARGE((H45,J45,L45,N45,P45,R45,U45,W45,Z45,AC45,AE45,AG45,AI45,AJ45),4)+LARGE((H45,J45,L45,N45,P45,R45,U45,W45,Z45,AC45,AE45,AG45,AI45,AJ45),5)+LARGE((H45,J45,L45,N45,P45,R45,U45,W45,Z45,AC45,AE45,AG45,AI45,AJ45),6),SUM(H45,J45,L45,N45,P45,R45,U45,W45,Z45,AC45,AE45,AG45,AI45,AJ45))</f>
        <v>480</v>
      </c>
      <c r="AL45" s="6">
        <f>COUNT(H45,J45,L45,N45,P45,R45,U45,W45,Z45,AC45,AE45,AG45,AI45,AJ45)</f>
        <v>4</v>
      </c>
      <c r="AM45" s="4">
        <f>IF(AL45&gt;=4,AK45)</f>
        <v>480</v>
      </c>
    </row>
    <row r="46" spans="2:39" s="2" customFormat="1" ht="11.25">
      <c r="B46" s="10"/>
      <c r="C46" s="21"/>
      <c r="D46" s="21"/>
      <c r="E46" s="21"/>
      <c r="F46" s="21"/>
      <c r="G46" s="4"/>
      <c r="H46" s="6">
        <f>IF(AND(G$24&gt;0,G46&gt;=1),IF(G$24&lt;10,220-20*G46,IF(G$24&lt;=17,210-10*G46,IF(G$24&lt;=40,204-4*G46,IF(G$24&lt;=80,202-2*G46,IF(G$24&gt;80,IF(G46&gt;160,40,201-1*G46)))))),IF(G46&gt;=1,"!?!",""))</f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3:39" ht="15">
      <c r="C47" s="24"/>
      <c r="D47" s="24"/>
      <c r="E47" s="24"/>
      <c r="F47" s="22" t="s">
        <v>88</v>
      </c>
      <c r="G47" s="26">
        <v>6</v>
      </c>
      <c r="H47" s="8"/>
      <c r="I47" s="27">
        <v>13.6</v>
      </c>
      <c r="J47" s="8"/>
      <c r="K47" s="13">
        <v>8.5</v>
      </c>
      <c r="L47" s="8"/>
      <c r="M47" s="13">
        <v>8.4</v>
      </c>
      <c r="N47" s="8"/>
      <c r="O47" s="13">
        <v>10</v>
      </c>
      <c r="P47" s="8"/>
      <c r="Q47" s="13">
        <v>8.5</v>
      </c>
      <c r="R47" s="8"/>
      <c r="S47" s="13">
        <v>12</v>
      </c>
      <c r="T47" s="13">
        <v>21</v>
      </c>
      <c r="U47" s="8"/>
      <c r="V47" s="13">
        <v>9</v>
      </c>
      <c r="W47" s="8"/>
      <c r="X47" s="28">
        <v>11.8</v>
      </c>
      <c r="Y47" s="28">
        <v>21.1</v>
      </c>
      <c r="Z47" s="8"/>
      <c r="AA47" s="13">
        <v>5</v>
      </c>
      <c r="AB47" s="13">
        <v>10</v>
      </c>
      <c r="AC47" s="8"/>
      <c r="AD47" s="28">
        <v>3.9</v>
      </c>
      <c r="AE47" s="8"/>
      <c r="AF47" s="28">
        <v>11.4</v>
      </c>
      <c r="AG47" s="8"/>
      <c r="AH47" s="13">
        <v>7.6</v>
      </c>
      <c r="AI47" s="8"/>
      <c r="AJ47" s="8"/>
      <c r="AM47" s="4"/>
    </row>
    <row r="48" spans="1:39" s="7" customFormat="1" ht="11.25">
      <c r="A48" s="29" t="s">
        <v>61</v>
      </c>
      <c r="B48" s="29" t="s">
        <v>60</v>
      </c>
      <c r="C48" s="21"/>
      <c r="D48" s="21"/>
      <c r="E48" s="21"/>
      <c r="F48" s="22" t="s">
        <v>58</v>
      </c>
      <c r="G48" s="11">
        <v>4</v>
      </c>
      <c r="H48" s="8"/>
      <c r="I48" s="11">
        <v>11</v>
      </c>
      <c r="J48" s="8"/>
      <c r="K48" s="12">
        <v>5</v>
      </c>
      <c r="L48" s="8"/>
      <c r="M48" s="12">
        <v>3</v>
      </c>
      <c r="N48" s="8"/>
      <c r="O48" s="12">
        <v>9</v>
      </c>
      <c r="P48" s="8"/>
      <c r="Q48" s="12">
        <v>6</v>
      </c>
      <c r="R48" s="8"/>
      <c r="S48" s="12">
        <v>11</v>
      </c>
      <c r="T48" s="12">
        <v>2</v>
      </c>
      <c r="U48" s="8"/>
      <c r="V48" s="12">
        <v>4</v>
      </c>
      <c r="W48" s="8"/>
      <c r="X48" s="12">
        <v>3</v>
      </c>
      <c r="Y48" s="12">
        <v>1</v>
      </c>
      <c r="Z48" s="8"/>
      <c r="AA48" s="12"/>
      <c r="AB48" s="12">
        <v>2</v>
      </c>
      <c r="AC48" s="8"/>
      <c r="AD48" s="12">
        <v>9</v>
      </c>
      <c r="AE48" s="8"/>
      <c r="AF48" s="12">
        <v>7</v>
      </c>
      <c r="AG48" s="8"/>
      <c r="AH48" s="12">
        <v>5</v>
      </c>
      <c r="AI48" s="8"/>
      <c r="AJ48" s="8"/>
      <c r="AK48" s="4"/>
      <c r="AL48" s="4"/>
      <c r="AM48" s="4"/>
    </row>
    <row r="49" spans="1:39" s="2" customFormat="1" ht="9.75" customHeight="1">
      <c r="A49" s="29"/>
      <c r="B49" s="29"/>
      <c r="C49" s="20" t="s">
        <v>33</v>
      </c>
      <c r="D49" s="21"/>
      <c r="E49" s="21"/>
      <c r="F49" s="21"/>
      <c r="G49" s="4" t="s">
        <v>57</v>
      </c>
      <c r="H49" s="4" t="s">
        <v>150</v>
      </c>
      <c r="I49" s="6" t="s">
        <v>57</v>
      </c>
      <c r="J49" s="4" t="s">
        <v>38</v>
      </c>
      <c r="K49" s="4" t="s">
        <v>57</v>
      </c>
      <c r="L49" s="4" t="s">
        <v>39</v>
      </c>
      <c r="M49" s="4" t="s">
        <v>57</v>
      </c>
      <c r="N49" s="4" t="s">
        <v>40</v>
      </c>
      <c r="O49" s="4" t="s">
        <v>57</v>
      </c>
      <c r="P49" s="4" t="s">
        <v>41</v>
      </c>
      <c r="Q49" s="4" t="s">
        <v>57</v>
      </c>
      <c r="R49" s="4" t="s">
        <v>42</v>
      </c>
      <c r="S49" s="4" t="s">
        <v>57</v>
      </c>
      <c r="T49" s="4" t="s">
        <v>57</v>
      </c>
      <c r="U49" s="13" t="s">
        <v>43</v>
      </c>
      <c r="V49" s="4" t="s">
        <v>57</v>
      </c>
      <c r="W49" s="4" t="s">
        <v>44</v>
      </c>
      <c r="X49" s="4" t="s">
        <v>57</v>
      </c>
      <c r="Y49" s="4" t="s">
        <v>57</v>
      </c>
      <c r="Z49" s="4" t="s">
        <v>45</v>
      </c>
      <c r="AA49" s="4" t="s">
        <v>57</v>
      </c>
      <c r="AB49" s="4" t="s">
        <v>57</v>
      </c>
      <c r="AC49" s="4" t="s">
        <v>46</v>
      </c>
      <c r="AD49" s="4" t="s">
        <v>57</v>
      </c>
      <c r="AE49" s="4" t="s">
        <v>151</v>
      </c>
      <c r="AF49" s="4" t="s">
        <v>57</v>
      </c>
      <c r="AG49" s="4" t="s">
        <v>47</v>
      </c>
      <c r="AH49" s="4" t="s">
        <v>57</v>
      </c>
      <c r="AI49" s="4" t="s">
        <v>48</v>
      </c>
      <c r="AJ49" s="4" t="s">
        <v>67</v>
      </c>
      <c r="AK49" s="4" t="s">
        <v>49</v>
      </c>
      <c r="AL49" s="4" t="s">
        <v>50</v>
      </c>
      <c r="AM49" s="4" t="str">
        <f>IF(AL49&gt;=6,AK49)</f>
        <v>T</v>
      </c>
    </row>
    <row r="50" spans="1:39" s="2" customFormat="1" ht="11.25">
      <c r="A50" s="2">
        <f>RANK(AK50,$AK$50:$AK$53,0)</f>
        <v>1</v>
      </c>
      <c r="B50" s="10">
        <f>IF(ISERROR(RANK(AM50,$AM$50:$AM$53,0)),"",RANK(AM50,$AM$50:$AM$53,0))</f>
        <v>1</v>
      </c>
      <c r="C50" s="21" t="s">
        <v>84</v>
      </c>
      <c r="D50" s="21" t="s">
        <v>107</v>
      </c>
      <c r="E50" s="21" t="s">
        <v>86</v>
      </c>
      <c r="F50" s="21">
        <v>1999</v>
      </c>
      <c r="G50" s="11"/>
      <c r="H50" s="6">
        <f>IF(AND(G$48&gt;0,G50&gt;=1),IF(G$48&lt;10,220-20*G50,IF(G$48&lt;=17,210-10*G50,IF(G$48&lt;=40,204-4*G50,IF(G$48&lt;=80,202-2*G50,IF(G$48&gt;80,IF(G50&gt;160,40,201-1*G50)))))),IF(G50&gt;=1,"!?!",""))</f>
      </c>
      <c r="I50" s="11">
        <v>11</v>
      </c>
      <c r="J50" s="6">
        <f>IF(AND(I$48&gt;0,I50&gt;=1),IF(I$48&lt;10,220-20*I50,IF(I$48&lt;=17,210-10*I50,IF(I$48&lt;=40,204-4*I50,IF(I$48&lt;=80,202-2*I50,IF(I$48&gt;80,IF(I50&gt;160,40,201-1*I50)))))),IF(I50&gt;=1,"!?!",""))</f>
        <v>100</v>
      </c>
      <c r="K50" s="11"/>
      <c r="L50" s="6">
        <f>IF(AND(K$48&gt;0,K50&gt;=1),IF(K$48&lt;10,220-20*K50,IF(K$48&lt;=17,210-10*K50,IF(K$48&lt;=40,204-4*K50,IF(K$48&lt;=80,202-2*K50,IF(K$48&gt;80,IF(K50&gt;160,40,201-1*K50)))))),IF(K50&gt;=1,"!?!",""))</f>
      </c>
      <c r="M50" s="11">
        <v>3</v>
      </c>
      <c r="N50" s="6">
        <f>IF(AND(M$48&gt;0,M50&gt;=1),IF(M$48&lt;10,220-20*M50,IF(M$48&lt;=17,210-10*M50,IF(M$48&lt;=40,204-4*M50,IF(M$48&lt;=80,202-2*M50,IF(M$48&gt;80,IF(M50&gt;160,40,201-1*M50)))))),IF(M50&gt;=1,"!?!",""))</f>
        <v>160</v>
      </c>
      <c r="O50" s="11">
        <v>9</v>
      </c>
      <c r="P50" s="6">
        <f>IF(AND(O$48&gt;0,O50&gt;=1),IF(O$48&lt;10,220-20*O50,IF(O$48&lt;=17,210-10*O50,IF(O$48&lt;=40,204-4*O50,IF(O$48&lt;=80,202-2*O50,IF(O$48&gt;80,IF(O50&gt;160,40,201-1*O50)))))),IF(O50&gt;=1,"!?!",""))</f>
        <v>40</v>
      </c>
      <c r="Q50" s="11">
        <v>5</v>
      </c>
      <c r="R50" s="6">
        <f>IF(AND(Q$48&gt;0,Q50&gt;=1),IF(Q$48&lt;10,220-20*Q50,IF(Q$48&lt;=17,210-10*Q50,IF(Q$48&lt;=40,204-4*Q50,IF(Q$48&lt;=80,202-2*Q50,IF(Q$48&gt;80,IF(Q50&gt;160,40,201-1*Q50)))))),IF(Q50&gt;=1,"!?!",""))</f>
        <v>120</v>
      </c>
      <c r="S50" s="11">
        <v>6</v>
      </c>
      <c r="T50" s="11"/>
      <c r="U50" s="6">
        <f>IF(AND(S$48&gt;0,S50&gt;=1,T50=0),IF(S$48&lt;10,220-20*S50,IF(S$48&lt;=17,210-10*S50,IF(S$48&lt;=40,204-4*S50,IF(S$48&lt;=80,202-2*S50,IF(S$48&gt;80,IF(S50&gt;160,40,201-1*S50)))))),IF(AND(T$48&gt;0,T50&gt;=1,S50=0),IF(T$48&lt;10,220-20*T50,IF(T$48&lt;=17,210-10*T50,IF(T$48&lt;=40,204-4*T50,IF(T$48&lt;=80,202-2*T50,IF(T$48&gt;80,IF(T50&gt;160,40,201-1*T50)))))),IF(OR(S50&gt;=1,T50&gt;=1),"!?!","")))</f>
        <v>150</v>
      </c>
      <c r="V50" s="11">
        <v>3</v>
      </c>
      <c r="W50" s="6">
        <f>IF(AND(V$48&gt;0,V50&gt;=1),IF(V$48&lt;10,220-20*V50,IF(V$48&lt;=17,210-10*V50,IF(V$48&lt;=40,204-4*V50,IF(V$48&lt;=80,202-2*V50,IF(V$48&gt;80,IF(V50&gt;160,40,201-1*V50)))))),IF(V50&gt;=1,"!?!",""))</f>
        <v>160</v>
      </c>
      <c r="X50" s="11">
        <v>3</v>
      </c>
      <c r="Y50" s="11"/>
      <c r="Z50" s="6">
        <f>IF(AND(X$48&gt;0,X50&gt;=1,Y50=0),IF(X$48&lt;10,220-20*X50,IF(X$48&lt;=17,210-10*X50,IF(X$48&lt;=40,204-4*X50,IF(X$48&lt;=80,202-2*X50,IF(X$48&gt;80,IF(X50&gt;160,40,201-1*X50)))))),IF(AND(Y$48&gt;0,Y50&gt;=1,X50=0),IF(Y$48&lt;10,220-20*Y50,IF(Y$48&lt;=17,210-10*Y50,IF(Y$48&lt;=40,204-4*Y50,IF(Y$48&lt;=80,202-2*Y50,IF(Y$48&gt;80,IF(Y50&gt;160,40,201-1*Y50)))))),IF(OR(X50&gt;=1,Y50&gt;=1),"!?!","")))</f>
        <v>160</v>
      </c>
      <c r="AA50" s="11"/>
      <c r="AB50" s="11">
        <v>2</v>
      </c>
      <c r="AC50" s="6">
        <f>IF(AND(AA$48&gt;0,AA50&gt;=1,AB50=0),IF(AA$48&lt;10,220-20*AA50,IF(AA$48&lt;=17,210-10*AA50,IF(AA$48&lt;=40,204-4*AA50,IF(AA$48&lt;=80,202-2*AA50,IF(AA$48&gt;80,IF(AA50&gt;160,40,201-1*AA50)))))),IF(AND(AB$48&gt;0,AB50&gt;=1,AA50=0),IF(AB$48&lt;10,220-20*AB50,IF(AB$48&lt;=17,210-10*AB50,IF(AB$48&lt;=40,204-4*AB50,IF(AB$48&lt;=80,202-2*AB50,IF(AB$48&gt;80,IF(AB50&gt;160,40,201-1*AB50)))))),IF(OR(AA50&gt;=1,AB50&gt;=1),"!?!","")))</f>
        <v>180</v>
      </c>
      <c r="AD50" s="11"/>
      <c r="AE50" s="6">
        <f>IF(AND(AD$48&gt;0,AD50&gt;=1),IF(AD$48&lt;10,220-20*AD50,IF(AD$48&lt;=17,210-10*AD50,IF(AD$48&lt;=40,204-4*AD50,IF(AD$48&lt;=80,202-2*AD50,IF(AD$48&gt;80,IF(AD50&gt;160,40,201-1*AD50)))))),IF(AD50&gt;=1,"!?!",""))</f>
      </c>
      <c r="AF50" s="11">
        <v>6</v>
      </c>
      <c r="AG50" s="6">
        <f>IF(AND(AF$48&gt;0,AF50&gt;=1),IF(AF$48&lt;10,220-20*AF50,IF(AF$48&lt;=17,210-10*AF50,IF(AF$48&lt;=40,204-4*AF50,IF(AF$48&lt;=80,202-2*AF50,IF(AF$48&gt;80,IF(AF50&gt;160,40,201-1*AF50)))))),IF(AF50&gt;=1,"!?!",""))</f>
        <v>100</v>
      </c>
      <c r="AH50" s="11">
        <v>5</v>
      </c>
      <c r="AI50" s="6">
        <f>IF(AND(AH$48&gt;0,AH50&gt;=1),IF(AH$48&lt;10,220-20*AH50,IF(AH$48&lt;=17,210-10*AH50,IF(AH$48&lt;=40,204-4*AH50,IF(AH$48&lt;=80,202-2*AH50,IF(AH$48&gt;80,IF(AH50&gt;160,40,201-1*AH50)))))),IF(AH50&gt;=1,"!?!",""))</f>
        <v>120</v>
      </c>
      <c r="AJ50" s="6">
        <f>AG50</f>
        <v>100</v>
      </c>
      <c r="AK50" s="4">
        <f>IF(AL50&gt;5,LARGE((H50,J50,L50,N50,P50,R50,U50,W50,Z50,AC50,AE50,AG50,AI50,AJ50),1)+LARGE((H50,J50,L50,N50,P50,R50,U50,W50,Z50,AC50,AE50,AG50,AI50,AJ50),2)+LARGE((H50,J50,L50,N50,P50,R50,U50,W50,Z50,AC50,AE50,AG50,AI50,AJ50),3)+LARGE((H50,J50,L50,N50,P50,R50,U50,W50,Z50,AC50,AE50,AG50,AI50,AJ50),4)+LARGE((H50,J50,L50,N50,P50,R50,U50,W50,Z50,AC50,AE50,AG50,AI50,AJ50),5)+LARGE((H50,J50,L50,N50,P50,R50,U50,W50,Z50,AC50,AE50,AG50,AI50,AJ50),6),SUM(H50,J50,L50,N50,P50,R50,U50,W50,Z50,AC50,AE50,AG50,AI50,AJ50))</f>
        <v>930</v>
      </c>
      <c r="AL50" s="6">
        <f>COUNT(H50,J50,L50,N50,P50,R50,U50,W50,Z50,AC50,AE50,AG50,AI50,AJ50)</f>
        <v>11</v>
      </c>
      <c r="AM50" s="4">
        <f>IF(AL50&gt;=6,AK50)</f>
        <v>930</v>
      </c>
    </row>
    <row r="51" spans="1:39" s="2" customFormat="1" ht="11.25">
      <c r="A51" s="2">
        <f>RANK(AK51,$AK$50:$AK$53,0)</f>
        <v>2</v>
      </c>
      <c r="B51" s="10">
        <f>IF(ISERROR(RANK(AM51,$AM$50:$AM$53,0)),"",RANK(AM51,$AM$50:$AM$53,0))</f>
      </c>
      <c r="C51" s="21" t="s">
        <v>188</v>
      </c>
      <c r="D51" s="21" t="s">
        <v>189</v>
      </c>
      <c r="E51" s="21" t="s">
        <v>11</v>
      </c>
      <c r="F51" s="31">
        <v>2000</v>
      </c>
      <c r="G51" s="11"/>
      <c r="H51" s="6">
        <f>IF(AND(G$48&gt;0,G51&gt;=1),IF(G$48&lt;10,220-20*G51,IF(G$48&lt;=17,210-10*G51,IF(G$48&lt;=40,204-4*G51,IF(G$48&lt;=80,202-2*G51,IF(G$48&gt;80,IF(G51&gt;160,40,201-1*G51)))))),IF(G51&gt;=1,"!?!",""))</f>
      </c>
      <c r="I51" s="11"/>
      <c r="J51" s="6">
        <f>IF(AND(I$48&gt;0,I51&gt;=1),IF(I$48&lt;10,220-20*I51,IF(I$48&lt;=17,210-10*I51,IF(I$48&lt;=40,204-4*I51,IF(I$48&lt;=80,202-2*I51,IF(I$48&gt;80,IF(I51&gt;160,40,201-1*I51)))))),IF(I51&gt;=1,"!?!",""))</f>
      </c>
      <c r="K51" s="11"/>
      <c r="L51" s="6">
        <f>IF(AND(K$48&gt;0,K51&gt;=1),IF(K$48&lt;10,220-20*K51,IF(K$48&lt;=17,210-10*K51,IF(K$48&lt;=40,204-4*K51,IF(K$48&lt;=80,202-2*K51,IF(K$48&gt;80,IF(K51&gt;160,40,201-1*K51)))))),IF(K51&gt;=1,"!?!",""))</f>
      </c>
      <c r="M51" s="11"/>
      <c r="N51" s="6">
        <f>IF(AND(M$48&gt;0,M51&gt;=1),IF(M$48&lt;10,220-20*M51,IF(M$48&lt;=17,210-10*M51,IF(M$48&lt;=40,204-4*M51,IF(M$48&lt;=80,202-2*M51,IF(M$48&gt;80,IF(M51&gt;160,40,201-1*M51)))))),IF(M51&gt;=1,"!?!",""))</f>
      </c>
      <c r="O51" s="11"/>
      <c r="P51" s="6">
        <f>IF(AND(O$48&gt;0,O51&gt;=1),IF(O$48&lt;10,220-20*O51,IF(O$48&lt;=17,210-10*O51,IF(O$48&lt;=40,204-4*O51,IF(O$48&lt;=80,202-2*O51,IF(O$48&gt;80,IF(O51&gt;160,40,201-1*O51)))))),IF(O51&gt;=1,"!?!",""))</f>
      </c>
      <c r="Q51" s="11"/>
      <c r="R51" s="6">
        <f>IF(AND(Q$48&gt;0,Q51&gt;=1),IF(Q$48&lt;10,220-20*Q51,IF(Q$48&lt;=17,210-10*Q51,IF(Q$48&lt;=40,204-4*Q51,IF(Q$48&lt;=80,202-2*Q51,IF(Q$48&gt;80,IF(Q51&gt;160,40,201-1*Q51)))))),IF(Q51&gt;=1,"!?!",""))</f>
      </c>
      <c r="S51" s="11"/>
      <c r="T51" s="11"/>
      <c r="U51" s="6">
        <f>IF(AND(S$48&gt;0,S51&gt;=1,T51=0),IF(S$48&lt;10,220-20*S51,IF(S$48&lt;=17,210-10*S51,IF(S$48&lt;=40,204-4*S51,IF(S$48&lt;=80,202-2*S51,IF(S$48&gt;80,IF(S51&gt;160,40,201-1*S51)))))),IF(AND(T$48&gt;0,T51&gt;=1,S51=0),IF(T$48&lt;10,220-20*T51,IF(T$48&lt;=17,210-10*T51,IF(T$48&lt;=40,204-4*T51,IF(T$48&lt;=80,202-2*T51,IF(T$48&gt;80,IF(T51&gt;160,40,201-1*T51)))))),IF(OR(S51&gt;=1,T51&gt;=1),"!?!","")))</f>
      </c>
      <c r="V51" s="11">
        <v>1</v>
      </c>
      <c r="W51" s="6">
        <f>IF(AND(V$48&gt;0,V51&gt;=1),IF(V$48&lt;10,220-20*V51,IF(V$48&lt;=17,210-10*V51,IF(V$48&lt;=40,204-4*V51,IF(V$48&lt;=80,202-2*V51,IF(V$48&gt;80,IF(V51&gt;160,40,201-1*V51)))))),IF(V51&gt;=1,"!?!",""))</f>
        <v>200</v>
      </c>
      <c r="X51" s="11"/>
      <c r="Y51" s="11">
        <v>1</v>
      </c>
      <c r="Z51" s="6">
        <f>IF(AND(X$48&gt;0,X51&gt;=1,Y51=0),IF(X$48&lt;10,220-20*X51,IF(X$48&lt;=17,210-10*X51,IF(X$48&lt;=40,204-4*X51,IF(X$48&lt;=80,202-2*X51,IF(X$48&gt;80,IF(X51&gt;160,40,201-1*X51)))))),IF(AND(Y$48&gt;0,Y51&gt;=1,X51=0),IF(Y$48&lt;10,220-20*Y51,IF(Y$48&lt;=17,210-10*Y51,IF(Y$48&lt;=40,204-4*Y51,IF(Y$48&lt;=80,202-2*Y51,IF(Y$48&gt;80,IF(Y51&gt;160,40,201-1*Y51)))))),IF(OR(X51&gt;=1,Y51&gt;=1),"!?!","")))</f>
        <v>200</v>
      </c>
      <c r="AA51" s="11"/>
      <c r="AB51" s="11"/>
      <c r="AC51" s="6">
        <f>IF(AND(AA$48&gt;0,AA51&gt;=1,AB51=0),IF(AA$48&lt;10,220-20*AA51,IF(AA$48&lt;=17,210-10*AA51,IF(AA$48&lt;=40,204-4*AA51,IF(AA$48&lt;=80,202-2*AA51,IF(AA$48&gt;80,IF(AA51&gt;160,40,201-1*AA51)))))),IF(AND(AB$48&gt;0,AB51&gt;=1,AA51=0),IF(AB$48&lt;10,220-20*AB51,IF(AB$48&lt;=17,210-10*AB51,IF(AB$48&lt;=40,204-4*AB51,IF(AB$48&lt;=80,202-2*AB51,IF(AB$48&gt;80,IF(AB51&gt;160,40,201-1*AB51)))))),IF(OR(AA51&gt;=1,AB51&gt;=1),"!?!","")))</f>
      </c>
      <c r="AD51" s="11">
        <v>3</v>
      </c>
      <c r="AE51" s="6">
        <f>IF(AND(AD$48&gt;0,AD51&gt;=1),IF(AD$48&lt;10,220-20*AD51,IF(AD$48&lt;=17,210-10*AD51,IF(AD$48&lt;=40,204-4*AD51,IF(AD$48&lt;=80,202-2*AD51,IF(AD$48&gt;80,IF(AD51&gt;160,40,201-1*AD51)))))),IF(AD51&gt;=1,"!?!",""))</f>
        <v>160</v>
      </c>
      <c r="AF51" s="11">
        <v>2</v>
      </c>
      <c r="AG51" s="6">
        <f>IF(AND(AF$48&gt;0,AF51&gt;=1),IF(AF$48&lt;10,220-20*AF51,IF(AF$48&lt;=17,210-10*AF51,IF(AF$48&lt;=40,204-4*AF51,IF(AF$48&lt;=80,202-2*AF51,IF(AF$48&gt;80,IF(AF51&gt;160,40,201-1*AF51)))))),IF(AF51&gt;=1,"!?!",""))</f>
        <v>180</v>
      </c>
      <c r="AH51" s="11"/>
      <c r="AI51" s="6">
        <f>IF(AND(AH$48&gt;0,AH51&gt;=1),IF(AH$48&lt;10,220-20*AH51,IF(AH$48&lt;=17,210-10*AH51,IF(AH$48&lt;=40,204-4*AH51,IF(AH$48&lt;=80,202-2*AH51,IF(AH$48&gt;80,IF(AH51&gt;160,40,201-1*AH51)))))),IF(AH51&gt;=1,"!?!",""))</f>
      </c>
      <c r="AJ51" s="6">
        <f>AG51</f>
        <v>180</v>
      </c>
      <c r="AK51" s="4">
        <f>IF(AL51&gt;5,LARGE((H51,J51,L51,N51,P51,R51,U51,W51,Z51,AC51,AE51,AG51,AI51,AJ51),1)+LARGE((H51,J51,L51,N51,P51,R51,U51,W51,Z51,AC51,AE51,AG51,AI51,AJ51),2)+LARGE((H51,J51,L51,N51,P51,R51,U51,W51,Z51,AC51,AE51,AG51,AI51,AJ51),3)+LARGE((H51,J51,L51,N51,P51,R51,U51,W51,Z51,AC51,AE51,AG51,AI51,AJ51),4)+LARGE((H51,J51,L51,N51,P51,R51,U51,W51,Z51,AC51,AE51,AG51,AI51,AJ51),5)+LARGE((H51,J51,L51,N51,P51,R51,U51,W51,Z51,AC51,AE51,AG51,AI51,AJ51),6),SUM(H51,J51,L51,N51,P51,R51,U51,W51,Z51,AC51,AE51,AG51,AI51,AJ51))</f>
        <v>920</v>
      </c>
      <c r="AL51" s="6">
        <f>COUNT(H51,J51,L51,N51,P51,R51,U51,W51,Z51,AC51,AE51,AG51,AI51,AJ51)</f>
        <v>5</v>
      </c>
      <c r="AM51" s="4" t="b">
        <f>IF(AL51&gt;=6,AK51)</f>
        <v>0</v>
      </c>
    </row>
    <row r="52" spans="1:39" s="2" customFormat="1" ht="11.25">
      <c r="A52" s="2">
        <f>RANK(AK52,$AK$50:$AK$53,0)</f>
        <v>3</v>
      </c>
      <c r="B52" s="10">
        <f>IF(ISERROR(RANK(AM52,$AM$50:$AM$53,0)),"",RANK(AM52,$AM$50:$AM$53,0))</f>
      </c>
      <c r="C52" s="21" t="s">
        <v>56</v>
      </c>
      <c r="D52" s="21" t="s">
        <v>87</v>
      </c>
      <c r="E52" s="21" t="s">
        <v>0</v>
      </c>
      <c r="F52" s="21">
        <v>1999</v>
      </c>
      <c r="G52" s="11"/>
      <c r="H52" s="6">
        <f>IF(AND(G$48&gt;0,G52&gt;=1),IF(G$48&lt;10,220-20*G52,IF(G$48&lt;=17,210-10*G52,IF(G$48&lt;=40,204-4*G52,IF(G$48&lt;=80,202-2*G52,IF(G$48&gt;80,IF(G52&gt;160,40,201-1*G52)))))),IF(G52&gt;=1,"!?!",""))</f>
      </c>
      <c r="I52" s="11">
        <v>2</v>
      </c>
      <c r="J52" s="6">
        <f>IF(AND(I$48&gt;0,I52&gt;=1),IF(I$48&lt;10,220-20*I52,IF(I$48&lt;=17,210-10*I52,IF(I$48&lt;=40,204-4*I52,IF(I$48&lt;=80,202-2*I52,IF(I$48&gt;80,IF(I52&gt;160,40,201-1*I52)))))),IF(I52&gt;=1,"!?!",""))</f>
        <v>190</v>
      </c>
      <c r="K52" s="11"/>
      <c r="L52" s="6">
        <f>IF(AND(K$48&gt;0,K52&gt;=1),IF(K$48&lt;10,220-20*K52,IF(K$48&lt;=17,210-10*K52,IF(K$48&lt;=40,204-4*K52,IF(K$48&lt;=80,202-2*K52,IF(K$48&gt;80,IF(K52&gt;160,40,201-1*K52)))))),IF(K52&gt;=1,"!?!",""))</f>
      </c>
      <c r="M52" s="11"/>
      <c r="N52" s="6">
        <f>IF(AND(M$48&gt;0,M52&gt;=1),IF(M$48&lt;10,220-20*M52,IF(M$48&lt;=17,210-10*M52,IF(M$48&lt;=40,204-4*M52,IF(M$48&lt;=80,202-2*M52,IF(M$48&gt;80,IF(M52&gt;160,40,201-1*M52)))))),IF(M52&gt;=1,"!?!",""))</f>
      </c>
      <c r="O52" s="11"/>
      <c r="P52" s="6">
        <f>IF(AND(O$48&gt;0,O52&gt;=1),IF(O$48&lt;10,220-20*O52,IF(O$48&lt;=17,210-10*O52,IF(O$48&lt;=40,204-4*O52,IF(O$48&lt;=80,202-2*O52,IF(O$48&gt;80,IF(O52&gt;160,40,201-1*O52)))))),IF(O52&gt;=1,"!?!",""))</f>
      </c>
      <c r="Q52" s="11"/>
      <c r="R52" s="6">
        <f>IF(AND(Q$48&gt;0,Q52&gt;=1),IF(Q$48&lt;10,220-20*Q52,IF(Q$48&lt;=17,210-10*Q52,IF(Q$48&lt;=40,204-4*Q52,IF(Q$48&lt;=80,202-2*Q52,IF(Q$48&gt;80,IF(Q52&gt;160,40,201-1*Q52)))))),IF(Q52&gt;=1,"!?!",""))</f>
      </c>
      <c r="S52" s="11"/>
      <c r="T52" s="11"/>
      <c r="U52" s="6">
        <f>IF(AND(S$48&gt;0,S52&gt;=1,T52=0),IF(S$48&lt;10,220-20*S52,IF(S$48&lt;=17,210-10*S52,IF(S$48&lt;=40,204-4*S52,IF(S$48&lt;=80,202-2*S52,IF(S$48&gt;80,IF(S52&gt;160,40,201-1*S52)))))),IF(AND(T$48&gt;0,T52&gt;=1,S52=0),IF(T$48&lt;10,220-20*T52,IF(T$48&lt;=17,210-10*T52,IF(T$48&lt;=40,204-4*T52,IF(T$48&lt;=80,202-2*T52,IF(T$48&gt;80,IF(T52&gt;160,40,201-1*T52)))))),IF(OR(S52&gt;=1,T52&gt;=1),"!?!","")))</f>
      </c>
      <c r="V52" s="11"/>
      <c r="W52" s="6">
        <f>IF(AND(V$48&gt;0,V52&gt;=1),IF(V$48&lt;10,220-20*V52,IF(V$48&lt;=17,210-10*V52,IF(V$48&lt;=40,204-4*V52,IF(V$48&lt;=80,202-2*V52,IF(V$48&gt;80,IF(V52&gt;160,40,201-1*V52)))))),IF(V52&gt;=1,"!?!",""))</f>
      </c>
      <c r="X52" s="11"/>
      <c r="Y52" s="11"/>
      <c r="Z52" s="6">
        <f>IF(AND(X$48&gt;0,X52&gt;=1,Y52=0),IF(X$48&lt;10,220-20*X52,IF(X$48&lt;=17,210-10*X52,IF(X$48&lt;=40,204-4*X52,IF(X$48&lt;=80,202-2*X52,IF(X$48&gt;80,IF(X52&gt;160,40,201-1*X52)))))),IF(AND(Y$48&gt;0,Y52&gt;=1,X52=0),IF(Y$48&lt;10,220-20*Y52,IF(Y$48&lt;=17,210-10*Y52,IF(Y$48&lt;=40,204-4*Y52,IF(Y$48&lt;=80,202-2*Y52,IF(Y$48&gt;80,IF(Y52&gt;160,40,201-1*Y52)))))),IF(OR(X52&gt;=1,Y52&gt;=1),"!?!","")))</f>
      </c>
      <c r="AA52" s="11"/>
      <c r="AB52" s="11"/>
      <c r="AC52" s="6">
        <f>IF(AND(AA$48&gt;0,AA52&gt;=1,AB52=0),IF(AA$48&lt;10,220-20*AA52,IF(AA$48&lt;=17,210-10*AA52,IF(AA$48&lt;=40,204-4*AA52,IF(AA$48&lt;=80,202-2*AA52,IF(AA$48&gt;80,IF(AA52&gt;160,40,201-1*AA52)))))),IF(AND(AB$48&gt;0,AB52&gt;=1,AA52=0),IF(AB$48&lt;10,220-20*AB52,IF(AB$48&lt;=17,210-10*AB52,IF(AB$48&lt;=40,204-4*AB52,IF(AB$48&lt;=80,202-2*AB52,IF(AB$48&gt;80,IF(AB52&gt;160,40,201-1*AB52)))))),IF(OR(AA52&gt;=1,AB52&gt;=1),"!?!","")))</f>
      </c>
      <c r="AD52" s="11">
        <v>5</v>
      </c>
      <c r="AE52" s="6">
        <f>IF(AND(AD$48&gt;0,AD52&gt;=1),IF(AD$48&lt;10,220-20*AD52,IF(AD$48&lt;=17,210-10*AD52,IF(AD$48&lt;=40,204-4*AD52,IF(AD$48&lt;=80,202-2*AD52,IF(AD$48&gt;80,IF(AD52&gt;160,40,201-1*AD52)))))),IF(AD52&gt;=1,"!?!",""))</f>
        <v>120</v>
      </c>
      <c r="AF52" s="11">
        <v>1</v>
      </c>
      <c r="AG52" s="6">
        <f>IF(AND(AF$48&gt;0,AF52&gt;=1),IF(AF$48&lt;10,220-20*AF52,IF(AF$48&lt;=17,210-10*AF52,IF(AF$48&lt;=40,204-4*AF52,IF(AF$48&lt;=80,202-2*AF52,IF(AF$48&gt;80,IF(AF52&gt;160,40,201-1*AF52)))))),IF(AF52&gt;=1,"!?!",""))</f>
        <v>200</v>
      </c>
      <c r="AH52" s="11">
        <v>2</v>
      </c>
      <c r="AI52" s="6">
        <f>IF(AND(AH$48&gt;0,AH52&gt;=1),IF(AH$48&lt;10,220-20*AH52,IF(AH$48&lt;=17,210-10*AH52,IF(AH$48&lt;=40,204-4*AH52,IF(AH$48&lt;=80,202-2*AH52,IF(AH$48&gt;80,IF(AH52&gt;160,40,201-1*AH52)))))),IF(AH52&gt;=1,"!?!",""))</f>
        <v>180</v>
      </c>
      <c r="AJ52" s="6">
        <f>AG52</f>
        <v>200</v>
      </c>
      <c r="AK52" s="4">
        <f>IF(AL52&gt;5,LARGE((H52,J52,L52,N52,P52,R52,U52,W52,Z52,AC52,AE52,AG52,AI52,AJ52),1)+LARGE((H52,J52,L52,N52,P52,R52,U52,W52,Z52,AC52,AE52,AG52,AI52,AJ52),2)+LARGE((H52,J52,L52,N52,P52,R52,U52,W52,Z52,AC52,AE52,AG52,AI52,AJ52),3)+LARGE((H52,J52,L52,N52,P52,R52,U52,W52,Z52,AC52,AE52,AG52,AI52,AJ52),4)+LARGE((H52,J52,L52,N52,P52,R52,U52,W52,Z52,AC52,AE52,AG52,AI52,AJ52),5)+LARGE((H52,J52,L52,N52,P52,R52,U52,W52,Z52,AC52,AE52,AG52,AI52,AJ52),6),SUM(H52,J52,L52,N52,P52,R52,U52,W52,Z52,AC52,AE52,AG52,AI52,AJ52))</f>
        <v>890</v>
      </c>
      <c r="AL52" s="6">
        <f>COUNT(H52,J52,L52,N52,P52,R52,U52,W52,Z52,AC52,AE52,AG52,AI52,AJ52)</f>
        <v>5</v>
      </c>
      <c r="AM52" s="4" t="b">
        <f>IF(AL52&gt;=6,AK52)</f>
        <v>0</v>
      </c>
    </row>
    <row r="53" spans="1:39" s="2" customFormat="1" ht="11.25">
      <c r="A53" s="2">
        <f>RANK(AK53,$AK$50:$AK$53,0)</f>
        <v>4</v>
      </c>
      <c r="B53" s="10">
        <f>IF(ISERROR(RANK(AM53,$AM$50:$AM$53,0)),"",RANK(AM53,$AM$50:$AM$53,0))</f>
      </c>
      <c r="C53" s="21" t="s">
        <v>82</v>
      </c>
      <c r="D53" s="21" t="s">
        <v>98</v>
      </c>
      <c r="E53" s="21" t="s">
        <v>109</v>
      </c>
      <c r="F53" s="21">
        <v>1997</v>
      </c>
      <c r="G53" s="11"/>
      <c r="H53" s="6">
        <f>IF(AND(G$48&gt;0,G53&gt;=1),IF(G$48&lt;10,220-20*G53,IF(G$48&lt;=17,210-10*G53,IF(G$48&lt;=40,204-4*G53,IF(G$48&lt;=80,202-2*G53,IF(G$48&gt;80,IF(G53&gt;160,40,201-1*G53)))))),IF(G53&gt;=1,"!?!",""))</f>
      </c>
      <c r="I53" s="11">
        <v>3</v>
      </c>
      <c r="J53" s="6">
        <f>IF(AND(I$48&gt;0,I53&gt;=1),IF(I$48&lt;10,220-20*I53,IF(I$48&lt;=17,210-10*I53,IF(I$48&lt;=40,204-4*I53,IF(I$48&lt;=80,202-2*I53,IF(I$48&gt;80,IF(I53&gt;160,40,201-1*I53)))))),IF(I53&gt;=1,"!?!",""))</f>
        <v>180</v>
      </c>
      <c r="K53" s="11"/>
      <c r="L53" s="6">
        <f>IF(AND(K$48&gt;0,K53&gt;=1),IF(K$48&lt;10,220-20*K53,IF(K$48&lt;=17,210-10*K53,IF(K$48&lt;=40,204-4*K53,IF(K$48&lt;=80,202-2*K53,IF(K$48&gt;80,IF(K53&gt;160,40,201-1*K53)))))),IF(K53&gt;=1,"!?!",""))</f>
      </c>
      <c r="M53" s="11">
        <v>1</v>
      </c>
      <c r="N53" s="6">
        <f>IF(AND(M$48&gt;0,M53&gt;=1),IF(M$48&lt;10,220-20*M53,IF(M$48&lt;=17,210-10*M53,IF(M$48&lt;=40,204-4*M53,IF(M$48&lt;=80,202-2*M53,IF(M$48&gt;80,IF(M53&gt;160,40,201-1*M53)))))),IF(M53&gt;=1,"!?!",""))</f>
        <v>200</v>
      </c>
      <c r="O53" s="11">
        <v>9</v>
      </c>
      <c r="P53" s="6">
        <f>IF(AND(O$48&gt;0,O53&gt;=1),IF(O$48&lt;10,220-20*O53,IF(O$48&lt;=17,210-10*O53,IF(O$48&lt;=40,204-4*O53,IF(O$48&lt;=80,202-2*O53,IF(O$48&gt;80,IF(O53&gt;160,40,201-1*O53)))))),IF(O53&gt;=1,"!?!",""))</f>
        <v>40</v>
      </c>
      <c r="Q53" s="11"/>
      <c r="R53" s="6">
        <f>IF(AND(Q$48&gt;0,Q53&gt;=1),IF(Q$48&lt;10,220-20*Q53,IF(Q$48&lt;=17,210-10*Q53,IF(Q$48&lt;=40,204-4*Q53,IF(Q$48&lt;=80,202-2*Q53,IF(Q$48&gt;80,IF(Q53&gt;160,40,201-1*Q53)))))),IF(Q53&gt;=1,"!?!",""))</f>
      </c>
      <c r="S53" s="11"/>
      <c r="T53" s="11"/>
      <c r="U53" s="6">
        <f>IF(AND(S$48&gt;0,S53&gt;=1,T53=0),IF(S$48&lt;10,220-20*S53,IF(S$48&lt;=17,210-10*S53,IF(S$48&lt;=40,204-4*S53,IF(S$48&lt;=80,202-2*S53,IF(S$48&gt;80,IF(S53&gt;160,40,201-1*S53)))))),IF(AND(T$48&gt;0,T53&gt;=1,S53=0),IF(T$48&lt;10,220-20*T53,IF(T$48&lt;=17,210-10*T53,IF(T$48&lt;=40,204-4*T53,IF(T$48&lt;=80,202-2*T53,IF(T$48&gt;80,IF(T53&gt;160,40,201-1*T53)))))),IF(OR(S53&gt;=1,T53&gt;=1),"!?!","")))</f>
      </c>
      <c r="V53" s="11"/>
      <c r="W53" s="6">
        <f>IF(AND(V$48&gt;0,V53&gt;=1),IF(V$48&lt;10,220-20*V53,IF(V$48&lt;=17,210-10*V53,IF(V$48&lt;=40,204-4*V53,IF(V$48&lt;=80,202-2*V53,IF(V$48&gt;80,IF(V53&gt;160,40,201-1*V53)))))),IF(V53&gt;=1,"!?!",""))</f>
      </c>
      <c r="X53" s="11"/>
      <c r="Y53" s="11"/>
      <c r="Z53" s="6">
        <f>IF(AND(X$48&gt;0,X53&gt;=1,Y53=0),IF(X$48&lt;10,220-20*X53,IF(X$48&lt;=17,210-10*X53,IF(X$48&lt;=40,204-4*X53,IF(X$48&lt;=80,202-2*X53,IF(X$48&gt;80,IF(X53&gt;160,40,201-1*X53)))))),IF(AND(Y$48&gt;0,Y53&gt;=1,X53=0),IF(Y$48&lt;10,220-20*Y53,IF(Y$48&lt;=17,210-10*Y53,IF(Y$48&lt;=40,204-4*Y53,IF(Y$48&lt;=80,202-2*Y53,IF(Y$48&gt;80,IF(Y53&gt;160,40,201-1*Y53)))))),IF(OR(X53&gt;=1,Y53&gt;=1),"!?!","")))</f>
      </c>
      <c r="AA53" s="11"/>
      <c r="AB53" s="11"/>
      <c r="AC53" s="6">
        <f>IF(AND(AA$48&gt;0,AA53&gt;=1,AB53=0),IF(AA$48&lt;10,220-20*AA53,IF(AA$48&lt;=17,210-10*AA53,IF(AA$48&lt;=40,204-4*AA53,IF(AA$48&lt;=80,202-2*AA53,IF(AA$48&gt;80,IF(AA53&gt;160,40,201-1*AA53)))))),IF(AND(AB$48&gt;0,AB53&gt;=1,AA53=0),IF(AB$48&lt;10,220-20*AB53,IF(AB$48&lt;=17,210-10*AB53,IF(AB$48&lt;=40,204-4*AB53,IF(AB$48&lt;=80,202-2*AB53,IF(AB$48&gt;80,IF(AB53&gt;160,40,201-1*AB53)))))),IF(OR(AA53&gt;=1,AB53&gt;=1),"!?!","")))</f>
      </c>
      <c r="AD53" s="11"/>
      <c r="AE53" s="6">
        <f>IF(AND(AD$48&gt;0,AD53&gt;=1),IF(AD$48&lt;10,220-20*AD53,IF(AD$48&lt;=17,210-10*AD53,IF(AD$48&lt;=40,204-4*AD53,IF(AD$48&lt;=80,202-2*AD53,IF(AD$48&gt;80,IF(AD53&gt;160,40,201-1*AD53)))))),IF(AD53&gt;=1,"!?!",""))</f>
      </c>
      <c r="AF53" s="11">
        <v>2</v>
      </c>
      <c r="AG53" s="6">
        <f>IF(AND(AF$48&gt;0,AF53&gt;=1),IF(AF$48&lt;10,220-20*AF53,IF(AF$48&lt;=17,210-10*AF53,IF(AF$48&lt;=40,204-4*AF53,IF(AF$48&lt;=80,202-2*AF53,IF(AF$48&gt;80,IF(AF53&gt;160,40,201-1*AF53)))))),IF(AF53&gt;=1,"!?!",""))</f>
        <v>180</v>
      </c>
      <c r="AH53" s="11"/>
      <c r="AI53" s="6">
        <f>IF(AND(AH$48&gt;0,AH53&gt;=1),IF(AH$48&lt;10,220-20*AH53,IF(AH$48&lt;=17,210-10*AH53,IF(AH$48&lt;=40,204-4*AH53,IF(AH$48&lt;=80,202-2*AH53,IF(AH$48&gt;80,IF(AH53&gt;160,40,201-1*AH53)))))),IF(AH53&gt;=1,"!?!",""))</f>
      </c>
      <c r="AJ53" s="6">
        <f>AG53</f>
        <v>180</v>
      </c>
      <c r="AK53" s="4">
        <f>IF(AL53&gt;5,LARGE((H53,J53,L53,N53,P53,R53,U53,W53,Z53,AC53,AE53,AG53,AI53,AJ53),1)+LARGE((H53,J53,L53,N53,P53,R53,U53,W53,Z53,AC53,AE53,AG53,AI53,AJ53),2)+LARGE((H53,J53,L53,N53,P53,R53,U53,W53,Z53,AC53,AE53,AG53,AI53,AJ53),3)+LARGE((H53,J53,L53,N53,P53,R53,U53,W53,Z53,AC53,AE53,AG53,AI53,AJ53),4)+LARGE((H53,J53,L53,N53,P53,R53,U53,W53,Z53,AC53,AE53,AG53,AI53,AJ53),5)+LARGE((H53,J53,L53,N53,P53,R53,U53,W53,Z53,AC53,AE53,AG53,AI53,AJ53),6),SUM(H53,J53,L53,N53,P53,R53,U53,W53,Z53,AC53,AE53,AG53,AI53,AJ53))</f>
        <v>780</v>
      </c>
      <c r="AL53" s="6">
        <f>COUNT(H53,J53,L53,N53,P53,R53,U53,W53,Z53,AC53,AE53,AG53,AI53,AJ53)</f>
        <v>5</v>
      </c>
      <c r="AM53" s="4" t="b">
        <f>IF(AL53&gt;=6,AK53)</f>
        <v>0</v>
      </c>
    </row>
    <row r="54" spans="2:39" s="2" customFormat="1" ht="11.25">
      <c r="B54" s="10"/>
      <c r="C54" s="21"/>
      <c r="D54" s="21"/>
      <c r="E54" s="21"/>
      <c r="F54" s="21"/>
      <c r="G54" s="4"/>
      <c r="H54" s="6">
        <f>IF(AND(G$24&gt;0,G54&gt;=1),IF(G$24&lt;10,220-20*G54,IF(G$24&lt;=17,210-10*G54,IF(G$24&lt;=40,204-4*G54,IF(G$24&lt;=80,202-2*G54,IF(G$24&gt;80,IF(G54&gt;160,40,201-1*G54)))))),IF(G54&gt;=1,"!?!",""))</f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3:39" ht="15">
      <c r="C55" s="24"/>
      <c r="D55" s="24"/>
      <c r="E55" s="24"/>
      <c r="F55" s="22" t="s">
        <v>88</v>
      </c>
      <c r="G55" s="26">
        <v>6</v>
      </c>
      <c r="H55" s="8"/>
      <c r="I55" s="27">
        <v>13.6</v>
      </c>
      <c r="J55" s="8"/>
      <c r="K55" s="13">
        <v>8.5</v>
      </c>
      <c r="L55" s="8"/>
      <c r="M55" s="13">
        <v>8.4</v>
      </c>
      <c r="N55" s="8"/>
      <c r="O55" s="13">
        <v>10</v>
      </c>
      <c r="P55" s="8"/>
      <c r="Q55" s="13">
        <v>8.5</v>
      </c>
      <c r="R55" s="8"/>
      <c r="S55" s="13">
        <v>12</v>
      </c>
      <c r="T55" s="13">
        <v>21</v>
      </c>
      <c r="U55" s="8"/>
      <c r="V55" s="13">
        <v>9</v>
      </c>
      <c r="W55" s="8"/>
      <c r="X55" s="28">
        <v>11.8</v>
      </c>
      <c r="Y55" s="28">
        <v>21.1</v>
      </c>
      <c r="Z55" s="8"/>
      <c r="AA55" s="13">
        <v>5</v>
      </c>
      <c r="AB55" s="13">
        <v>10</v>
      </c>
      <c r="AC55" s="8"/>
      <c r="AD55" s="28">
        <v>3.9</v>
      </c>
      <c r="AE55" s="8"/>
      <c r="AF55" s="28">
        <v>11.4</v>
      </c>
      <c r="AG55" s="8"/>
      <c r="AH55" s="13">
        <v>7.6</v>
      </c>
      <c r="AI55" s="8"/>
      <c r="AJ55" s="8"/>
      <c r="AM55" s="4"/>
    </row>
    <row r="56" spans="1:39" s="7" customFormat="1" ht="11.25">
      <c r="A56" s="29" t="s">
        <v>61</v>
      </c>
      <c r="B56" s="29" t="s">
        <v>60</v>
      </c>
      <c r="C56" s="21"/>
      <c r="D56" s="21"/>
      <c r="E56" s="21"/>
      <c r="F56" s="22" t="s">
        <v>58</v>
      </c>
      <c r="G56" s="11">
        <v>27</v>
      </c>
      <c r="H56" s="8"/>
      <c r="I56" s="11">
        <v>115</v>
      </c>
      <c r="J56" s="8"/>
      <c r="K56" s="12">
        <v>58</v>
      </c>
      <c r="L56" s="8"/>
      <c r="M56" s="12">
        <v>7</v>
      </c>
      <c r="N56" s="8"/>
      <c r="O56" s="12">
        <v>9</v>
      </c>
      <c r="P56" s="8"/>
      <c r="Q56" s="12">
        <v>57</v>
      </c>
      <c r="R56" s="8"/>
      <c r="S56" s="12">
        <v>111</v>
      </c>
      <c r="T56" s="12">
        <v>95</v>
      </c>
      <c r="U56" s="8"/>
      <c r="V56" s="12">
        <v>17</v>
      </c>
      <c r="W56" s="8"/>
      <c r="X56" s="12">
        <v>39</v>
      </c>
      <c r="Y56" s="12">
        <v>56</v>
      </c>
      <c r="Z56" s="8"/>
      <c r="AA56" s="12">
        <v>6</v>
      </c>
      <c r="AB56" s="12">
        <v>6</v>
      </c>
      <c r="AC56" s="8"/>
      <c r="AD56" s="12">
        <v>69</v>
      </c>
      <c r="AE56" s="8"/>
      <c r="AF56" s="12">
        <v>87</v>
      </c>
      <c r="AG56" s="8"/>
      <c r="AH56" s="12">
        <v>22</v>
      </c>
      <c r="AI56" s="8"/>
      <c r="AJ56" s="8"/>
      <c r="AK56" s="4"/>
      <c r="AL56" s="4"/>
      <c r="AM56" s="4"/>
    </row>
    <row r="57" spans="1:39" s="2" customFormat="1" ht="11.25">
      <c r="A57" s="29"/>
      <c r="B57" s="29"/>
      <c r="C57" s="20" t="s">
        <v>34</v>
      </c>
      <c r="D57" s="21"/>
      <c r="E57" s="21"/>
      <c r="F57" s="21"/>
      <c r="G57" s="4" t="s">
        <v>57</v>
      </c>
      <c r="H57" s="4" t="s">
        <v>150</v>
      </c>
      <c r="I57" s="6" t="s">
        <v>57</v>
      </c>
      <c r="J57" s="4" t="s">
        <v>38</v>
      </c>
      <c r="K57" s="4" t="s">
        <v>57</v>
      </c>
      <c r="L57" s="4" t="s">
        <v>39</v>
      </c>
      <c r="M57" s="4" t="s">
        <v>57</v>
      </c>
      <c r="N57" s="4" t="s">
        <v>40</v>
      </c>
      <c r="O57" s="4" t="s">
        <v>57</v>
      </c>
      <c r="P57" s="4" t="s">
        <v>41</v>
      </c>
      <c r="Q57" s="4" t="s">
        <v>57</v>
      </c>
      <c r="R57" s="4" t="s">
        <v>42</v>
      </c>
      <c r="S57" s="4" t="s">
        <v>57</v>
      </c>
      <c r="T57" s="4" t="s">
        <v>57</v>
      </c>
      <c r="U57" s="13" t="s">
        <v>43</v>
      </c>
      <c r="V57" s="4" t="s">
        <v>57</v>
      </c>
      <c r="W57" s="4" t="s">
        <v>44</v>
      </c>
      <c r="X57" s="4" t="s">
        <v>57</v>
      </c>
      <c r="Y57" s="4" t="s">
        <v>57</v>
      </c>
      <c r="Z57" s="4" t="s">
        <v>45</v>
      </c>
      <c r="AA57" s="4" t="s">
        <v>57</v>
      </c>
      <c r="AB57" s="4" t="s">
        <v>57</v>
      </c>
      <c r="AC57" s="4" t="s">
        <v>46</v>
      </c>
      <c r="AD57" s="4" t="s">
        <v>57</v>
      </c>
      <c r="AE57" s="4" t="s">
        <v>151</v>
      </c>
      <c r="AF57" s="4" t="s">
        <v>57</v>
      </c>
      <c r="AG57" s="4" t="s">
        <v>47</v>
      </c>
      <c r="AH57" s="4" t="s">
        <v>57</v>
      </c>
      <c r="AI57" s="4" t="s">
        <v>48</v>
      </c>
      <c r="AJ57" s="4" t="s">
        <v>67</v>
      </c>
      <c r="AK57" s="4" t="s">
        <v>49</v>
      </c>
      <c r="AL57" s="4" t="s">
        <v>50</v>
      </c>
      <c r="AM57" s="4" t="str">
        <f aca="true" t="shared" si="4" ref="AM57:AM65">IF(AL57&gt;=6,AK57)</f>
        <v>T</v>
      </c>
    </row>
    <row r="58" spans="1:39" s="2" customFormat="1" ht="10.5" customHeight="1">
      <c r="A58" s="2">
        <f>RANK(AK58,$AK$58:$AK$65,0)</f>
        <v>1</v>
      </c>
      <c r="B58" s="10">
        <f>IF(ISERROR(RANK(AM58,$AM$58:$AM$65,0)),"",RANK(AM58,$AM$58:$AM$65,0))</f>
        <v>1</v>
      </c>
      <c r="C58" s="23" t="s">
        <v>91</v>
      </c>
      <c r="D58" s="23" t="s">
        <v>92</v>
      </c>
      <c r="E58" s="23" t="s">
        <v>11</v>
      </c>
      <c r="F58" s="23">
        <v>1993</v>
      </c>
      <c r="G58" s="12"/>
      <c r="H58" s="6">
        <f>IF(AND(G$56&gt;0,G58&gt;=1),IF(G$56&lt;10,220-20*G58,IF(G$56&lt;=17,210-10*G58,IF(G$56&lt;=40,204-4*G58,IF(G$56&lt;=80,202-2*G58,IF(G$56&gt;80,IF(G58&gt;160,40,201-1*G58)))))),IF(G58&gt;=1,"!?!",""))</f>
      </c>
      <c r="I58" s="12">
        <v>2</v>
      </c>
      <c r="J58" s="6">
        <f>IF(AND(I$56&gt;0,I58&gt;=1),IF(I$56&lt;10,220-20*I58,IF(I$56&lt;=17,210-10*I58,IF(I$56&lt;=40,204-4*I58,IF(I$56&lt;=80,202-2*I58,IF(I$56&gt;80,IF(I58&gt;160,40,201-1*I58)))))),IF(I58&gt;=1,"!?!",""))</f>
        <v>199</v>
      </c>
      <c r="K58" s="12"/>
      <c r="L58" s="6">
        <f>IF(AND(K$56&gt;0,K58&gt;=1),IF(K$56&lt;10,220-20*K58,IF(K$56&lt;=17,210-10*K58,IF(K$56&lt;=40,204-4*K58,IF(K$56&lt;=80,202-2*K58,IF(K$56&gt;80,IF(K58&gt;160,40,201-1*K58)))))),IF(K58&gt;=1,"!?!",""))</f>
      </c>
      <c r="M58" s="12"/>
      <c r="N58" s="6">
        <f>IF(AND(M$56&gt;0,M58&gt;=1),IF(M$56&lt;10,220-20*M58,IF(M$56&lt;=17,210-10*M58,IF(M$56&lt;=40,204-4*M58,IF(M$56&lt;=80,202-2*M58,IF(M$56&gt;80,IF(M58&gt;160,40,201-1*M58)))))),IF(M58&gt;=1,"!?!",""))</f>
      </c>
      <c r="O58" s="12">
        <v>9</v>
      </c>
      <c r="P58" s="6">
        <f>IF(AND(O$56&gt;0,O58&gt;=1),IF(O$56&lt;10,220-20*O58,IF(O$56&lt;=17,210-10*O58,IF(O$56&lt;=40,204-4*O58,IF(O$56&lt;=80,202-2*O58,IF(O$56&gt;80,IF(O58&gt;160,40,201-1*O58)))))),IF(O58&gt;=1,"!?!",""))</f>
        <v>40</v>
      </c>
      <c r="Q58" s="12">
        <v>1</v>
      </c>
      <c r="R58" s="6">
        <f>IF(AND(Q$56&gt;0,Q58&gt;=1),IF(Q$56&lt;10,220-20*Q58,IF(Q$56&lt;=17,210-10*Q58,IF(Q$56&lt;=40,204-4*Q58,IF(Q$56&lt;=80,202-2*Q58,IF(Q$56&gt;80,IF(Q58&gt;160,40,201-1*Q58)))))),IF(Q58&gt;=1,"!?!",""))</f>
        <v>200</v>
      </c>
      <c r="S58" s="11"/>
      <c r="T58" s="12"/>
      <c r="U58" s="6">
        <f>IF(AND(S$56&gt;0,S58&gt;=1,T58=0),IF(S$56&lt;10,220-20*S58,IF(S$56&lt;=17,210-10*S58,IF(S$56&lt;=40,204-4*S58,IF(S$56&lt;=80,202-2*S58,IF(S$56&gt;80,IF(S58&gt;160,40,201-1*S58)))))),IF(AND(T$56&gt;0,T58&gt;=1,S58=0),IF(T$56&lt;10,220-20*T58,IF(T$56&lt;=17,210-10*T58,IF(T$56&lt;=40,204-4*T58,IF(T$56&lt;=80,202-2*T58,IF(T$56&gt;80,IF(T58&gt;160,40,201-1*T58)))))),IF(OR(S58&gt;=1,T58&gt;=1),"!?!","")))</f>
      </c>
      <c r="V58" s="12"/>
      <c r="W58" s="6">
        <f>IF(AND(V$56&gt;0,V58&gt;=1),IF(V$56&lt;10,220-20*V58,IF(V$56&lt;=17,210-10*V58,IF(V$56&lt;=40,204-4*V58,IF(V$56&lt;=80,202-2*V58,IF(V$56&gt;80,IF(V58&gt;160,40,201-1*V58)))))),IF(V58&gt;=1,"!?!",""))</f>
      </c>
      <c r="X58" s="11"/>
      <c r="Y58" s="12"/>
      <c r="Z58" s="6">
        <f>IF(AND(X$56&gt;0,X58&gt;=1,Y58=0),IF(X$56&lt;10,220-20*X58,IF(X$56&lt;=17,210-10*X58,IF(X$56&lt;=40,204-4*X58,IF(X$56&lt;=80,202-2*X58,IF(X$56&gt;80,IF(X58&gt;160,40,201-1*X58)))))),IF(AND(Y$56&gt;0,Y58&gt;=1,X58=0),IF(Y$56&lt;10,220-20*Y58,IF(Y$56&lt;=17,210-10*Y58,IF(Y$56&lt;=40,204-4*Y58,IF(Y$56&lt;=80,202-2*Y58,IF(Y$56&gt;80,IF(Y58&gt;160,40,201-1*Y58)))))),IF(OR(X58&gt;=1,Y58&gt;=1),"!?!","")))</f>
      </c>
      <c r="AA58" s="12">
        <v>1</v>
      </c>
      <c r="AB58" s="11"/>
      <c r="AC58" s="6">
        <f>IF(AND(AA$56&gt;0,AA58&gt;=1,AB58=0),IF(AA$56&lt;10,220-20*AA58,IF(AA$56&lt;=17,210-10*AA58,IF(AA$56&lt;=40,204-4*AA58,IF(AA$56&lt;=80,202-2*AA58,IF(AA$56&gt;80,IF(AA58&gt;160,40,201-1*AA58)))))),IF(AND(AB$56&gt;0,AB58&gt;=1,AA58=0),IF(AB$56&lt;10,220-20*AB58,IF(AB$56&lt;=17,210-10*AB58,IF(AB$56&lt;=40,204-4*AB58,IF(AB$56&lt;=80,202-2*AB58,IF(AB$56&gt;80,IF(AB58&gt;160,40,201-1*AB58)))))),IF(OR(AA58&gt;=1,AB58&gt;=1),"!?!","")))</f>
        <v>200</v>
      </c>
      <c r="AD58" s="12"/>
      <c r="AE58" s="6">
        <f>IF(AND(AD$56&gt;0,AD58&gt;=1),IF(AD$56&lt;10,220-20*AD58,IF(AD$56&lt;=17,210-10*AD58,IF(AD$56&lt;=40,204-4*AD58,IF(AD$56&lt;=80,202-2*AD58,IF(AD$56&gt;80,IF(AD58&gt;160,40,201-1*AD58)))))),IF(AD58&gt;=1,"!?!",""))</f>
      </c>
      <c r="AF58" s="12">
        <v>1</v>
      </c>
      <c r="AG58" s="6">
        <f>IF(AND(AF$56&gt;0,AF58&gt;=1),IF(AF$56&lt;10,220-20*AF58,IF(AF$56&lt;=17,210-10*AF58,IF(AF$56&lt;=40,204-4*AF58,IF(AF$56&lt;=80,202-2*AF58,IF(AF$56&gt;80,IF(AF58&gt;160,40,201-1*AF58)))))),IF(AF58&gt;=1,"!?!",""))</f>
        <v>200</v>
      </c>
      <c r="AH58" s="12">
        <v>2</v>
      </c>
      <c r="AI58" s="6">
        <f>IF(AND(AH$56&gt;0,AH58&gt;=1),IF(AH$56&lt;10,220-20*AH58,IF(AH$56&lt;=17,210-10*AH58,IF(AH$56&lt;=40,204-4*AH58,IF(AH$56&lt;=80,202-2*AH58,IF(AH$56&gt;80,IF(AH58&gt;160,40,201-1*AH58)))))),IF(AH58&gt;=1,"!?!",""))</f>
        <v>196</v>
      </c>
      <c r="AJ58" s="6">
        <f aca="true" t="shared" si="5" ref="AJ58:AJ65">AG58</f>
        <v>200</v>
      </c>
      <c r="AK58" s="4">
        <f>IF(AL58&gt;5,LARGE((H58,J58,L58,N58,P58,R58,U58,W58,Z58,AC58,AE58,AG58,AI58,AJ58),1)+LARGE((H58,J58,L58,N58,P58,R58,U58,W58,Z58,AC58,AE58,AG58,AI58,AJ58),2)+LARGE((H58,J58,L58,N58,P58,R58,U58,W58,Z58,AC58,AE58,AG58,AI58,AJ58),3)+LARGE((H58,J58,L58,N58,P58,R58,U58,W58,Z58,AC58,AE58,AG58,AI58,AJ58),4)+LARGE((H58,J58,L58,N58,P58,R58,U58,W58,Z58,AC58,AE58,AG58,AI58,AJ58),5)+LARGE((H58,J58,L58,N58,P58,R58,U58,W58,Z58,AC58,AE58,AG58,AI58,AJ58),6),SUM(H58,J58,L58,N58,P58,R58,U58,W58,Z58,AC58,AE58,AG58,AI58,AJ58))</f>
        <v>1195</v>
      </c>
      <c r="AL58" s="6">
        <f aca="true" t="shared" si="6" ref="AL58:AL65">COUNT(H58,J58,L58,N58,P58,R58,U58,W58,Z58,AC58,AE58,AG58,AI58,AJ58)</f>
        <v>7</v>
      </c>
      <c r="AM58" s="4">
        <f t="shared" si="4"/>
        <v>1195</v>
      </c>
    </row>
    <row r="59" spans="1:39" s="2" customFormat="1" ht="10.5" customHeight="1">
      <c r="A59" s="2">
        <f>RANK(AK59,$AK$58:$AK$65,0)</f>
        <v>2</v>
      </c>
      <c r="B59" s="10">
        <f>IF(ISERROR(RANK(AM59,$AM$58:$AM$65,0)),"",RANK(AM59,$AM$58:$AM$65,0))</f>
        <v>2</v>
      </c>
      <c r="C59" s="23" t="s">
        <v>183</v>
      </c>
      <c r="D59" s="23" t="s">
        <v>182</v>
      </c>
      <c r="E59" s="23" t="s">
        <v>55</v>
      </c>
      <c r="F59" s="23">
        <v>1985</v>
      </c>
      <c r="G59" s="12"/>
      <c r="H59" s="6">
        <f>IF(AND(G$56&gt;0,G59&gt;=1),IF(G$56&lt;10,220-20*G59,IF(G$56&lt;=17,210-10*G59,IF(G$56&lt;=40,204-4*G59,IF(G$56&lt;=80,202-2*G59,IF(G$56&gt;80,IF(G59&gt;160,40,201-1*G59)))))),IF(G59&gt;=1,"!?!",""))</f>
      </c>
      <c r="I59" s="12">
        <v>6</v>
      </c>
      <c r="J59" s="6">
        <f>IF(AND(I$56&gt;0,I59&gt;=1),IF(I$56&lt;10,220-20*I59,IF(I$56&lt;=17,210-10*I59,IF(I$56&lt;=40,204-4*I59,IF(I$56&lt;=80,202-2*I59,IF(I$56&gt;80,IF(I59&gt;160,40,201-1*I59)))))),IF(I59&gt;=1,"!?!",""))</f>
        <v>195</v>
      </c>
      <c r="K59" s="12"/>
      <c r="L59" s="6">
        <f>IF(AND(K$56&gt;0,K59&gt;=1),IF(K$56&lt;10,220-20*K59,IF(K$56&lt;=17,210-10*K59,IF(K$56&lt;=40,204-4*K59,IF(K$56&lt;=80,202-2*K59,IF(K$56&gt;80,IF(K59&gt;160,40,201-1*K59)))))),IF(K59&gt;=1,"!?!",""))</f>
      </c>
      <c r="M59" s="12"/>
      <c r="N59" s="6">
        <f>IF(AND(M$56&gt;0,M59&gt;=1),IF(M$56&lt;10,220-20*M59,IF(M$56&lt;=17,210-10*M59,IF(M$56&lt;=40,204-4*M59,IF(M$56&lt;=80,202-2*M59,IF(M$56&gt;80,IF(M59&gt;160,40,201-1*M59)))))),IF(M59&gt;=1,"!?!",""))</f>
      </c>
      <c r="O59" s="12"/>
      <c r="P59" s="6">
        <f>IF(AND(O$56&gt;0,O59&gt;=1),IF(O$56&lt;10,220-20*O59,IF(O$56&lt;=17,210-10*O59,IF(O$56&lt;=40,204-4*O59,IF(O$56&lt;=80,202-2*O59,IF(O$56&gt;80,IF(O59&gt;160,40,201-1*O59)))))),IF(O59&gt;=1,"!?!",""))</f>
      </c>
      <c r="Q59" s="12">
        <v>4</v>
      </c>
      <c r="R59" s="6">
        <f>IF(AND(Q$56&gt;0,Q59&gt;=1),IF(Q$56&lt;10,220-20*Q59,IF(Q$56&lt;=17,210-10*Q59,IF(Q$56&lt;=40,204-4*Q59,IF(Q$56&lt;=80,202-2*Q59,IF(Q$56&gt;80,IF(Q59&gt;160,40,201-1*Q59)))))),IF(Q59&gt;=1,"!?!",""))</f>
        <v>194</v>
      </c>
      <c r="S59" s="11"/>
      <c r="T59" s="12"/>
      <c r="U59" s="6">
        <f>IF(AND(S$56&gt;0,S59&gt;=1,T59=0),IF(S$56&lt;10,220-20*S59,IF(S$56&lt;=17,210-10*S59,IF(S$56&lt;=40,204-4*S59,IF(S$56&lt;=80,202-2*S59,IF(S$56&gt;80,IF(S59&gt;160,40,201-1*S59)))))),IF(AND(T$56&gt;0,T59&gt;=1,S59=0),IF(T$56&lt;10,220-20*T59,IF(T$56&lt;=17,210-10*T59,IF(T$56&lt;=40,204-4*T59,IF(T$56&lt;=80,202-2*T59,IF(T$56&gt;80,IF(T59&gt;160,40,201-1*T59)))))),IF(OR(S59&gt;=1,T59&gt;=1),"!?!","")))</f>
      </c>
      <c r="V59" s="12">
        <v>1</v>
      </c>
      <c r="W59" s="6">
        <f>IF(AND(V$56&gt;0,V59&gt;=1),IF(V$56&lt;10,220-20*V59,IF(V$56&lt;=17,210-10*V59,IF(V$56&lt;=40,204-4*V59,IF(V$56&lt;=80,202-2*V59,IF(V$56&gt;80,IF(V59&gt;160,40,201-1*V59)))))),IF(V59&gt;=1,"!?!",""))</f>
        <v>200</v>
      </c>
      <c r="X59" s="11"/>
      <c r="Y59" s="12">
        <v>4</v>
      </c>
      <c r="Z59" s="6">
        <f>IF(AND(X$56&gt;0,X59&gt;=1,Y59=0),IF(X$56&lt;10,220-20*X59,IF(X$56&lt;=17,210-10*X59,IF(X$56&lt;=40,204-4*X59,IF(X$56&lt;=80,202-2*X59,IF(X$56&gt;80,IF(X59&gt;160,40,201-1*X59)))))),IF(AND(Y$56&gt;0,Y59&gt;=1,X59=0),IF(Y$56&lt;10,220-20*Y59,IF(Y$56&lt;=17,210-10*Y59,IF(Y$56&lt;=40,204-4*Y59,IF(Y$56&lt;=80,202-2*Y59,IF(Y$56&gt;80,IF(Y59&gt;160,40,201-1*Y59)))))),IF(OR(X59&gt;=1,Y59&gt;=1),"!?!","")))</f>
        <v>194</v>
      </c>
      <c r="AA59" s="12"/>
      <c r="AB59" s="11"/>
      <c r="AC59" s="6">
        <f>IF(AND(AA$56&gt;0,AA59&gt;=1,AB59=0),IF(AA$56&lt;10,220-20*AA59,IF(AA$56&lt;=17,210-10*AA59,IF(AA$56&lt;=40,204-4*AA59,IF(AA$56&lt;=80,202-2*AA59,IF(AA$56&gt;80,IF(AA59&gt;160,40,201-1*AA59)))))),IF(AND(AB$56&gt;0,AB59&gt;=1,AA59=0),IF(AB$56&lt;10,220-20*AB59,IF(AB$56&lt;=17,210-10*AB59,IF(AB$56&lt;=40,204-4*AB59,IF(AB$56&lt;=80,202-2*AB59,IF(AB$56&gt;80,IF(AB59&gt;160,40,201-1*AB59)))))),IF(OR(AA59&gt;=1,AB59&gt;=1),"!?!","")))</f>
      </c>
      <c r="AD59" s="12"/>
      <c r="AE59" s="6">
        <f>IF(AND(AD$56&gt;0,AD59&gt;=1),IF(AD$56&lt;10,220-20*AD59,IF(AD$56&lt;=17,210-10*AD59,IF(AD$56&lt;=40,204-4*AD59,IF(AD$56&lt;=80,202-2*AD59,IF(AD$56&gt;80,IF(AD59&gt;160,40,201-1*AD59)))))),IF(AD59&gt;=1,"!?!",""))</f>
      </c>
      <c r="AF59" s="12">
        <v>3</v>
      </c>
      <c r="AG59" s="6">
        <f>IF(AND(AF$56&gt;0,AF59&gt;=1),IF(AF$56&lt;10,220-20*AF59,IF(AF$56&lt;=17,210-10*AF59,IF(AF$56&lt;=40,204-4*AF59,IF(AF$56&lt;=80,202-2*AF59,IF(AF$56&gt;80,IF(AF59&gt;160,40,201-1*AF59)))))),IF(AF59&gt;=1,"!?!",""))</f>
        <v>198</v>
      </c>
      <c r="AH59" s="12">
        <v>4</v>
      </c>
      <c r="AI59" s="6">
        <f>IF(AND(AH$56&gt;0,AH59&gt;=1),IF(AH$56&lt;10,220-20*AH59,IF(AH$56&lt;=17,210-10*AH59,IF(AH$56&lt;=40,204-4*AH59,IF(AH$56&lt;=80,202-2*AH59,IF(AH$56&gt;80,IF(AH59&gt;160,40,201-1*AH59)))))),IF(AH59&gt;=1,"!?!",""))</f>
        <v>188</v>
      </c>
      <c r="AJ59" s="6">
        <f t="shared" si="5"/>
        <v>198</v>
      </c>
      <c r="AK59" s="4">
        <f>IF(AL59&gt;5,LARGE((H59,J59,L59,N59,P59,R59,U59,W59,Z59,AC59,AE59,AG59,AI59,AJ59),1)+LARGE((H59,J59,L59,N59,P59,R59,U59,W59,Z59,AC59,AE59,AG59,AI59,AJ59),2)+LARGE((H59,J59,L59,N59,P59,R59,U59,W59,Z59,AC59,AE59,AG59,AI59,AJ59),3)+LARGE((H59,J59,L59,N59,P59,R59,U59,W59,Z59,AC59,AE59,AG59,AI59,AJ59),4)+LARGE((H59,J59,L59,N59,P59,R59,U59,W59,Z59,AC59,AE59,AG59,AI59,AJ59),5)+LARGE((H59,J59,L59,N59,P59,R59,U59,W59,Z59,AC59,AE59,AG59,AI59,AJ59),6),SUM(H59,J59,L59,N59,P59,R59,U59,W59,Z59,AC59,AE59,AG59,AI59,AJ59))</f>
        <v>1179</v>
      </c>
      <c r="AL59" s="6">
        <f t="shared" si="6"/>
        <v>7</v>
      </c>
      <c r="AM59" s="4">
        <f t="shared" si="4"/>
        <v>1179</v>
      </c>
    </row>
    <row r="60" spans="1:39" s="2" customFormat="1" ht="10.5" customHeight="1">
      <c r="A60" s="2">
        <f>RANK(AK60,$AK$58:$AK$65,0)</f>
        <v>3</v>
      </c>
      <c r="B60" s="10">
        <f>IF(ISERROR(RANK(AM60,$AM$58:$AM$65,0)),"",RANK(AM60,$AM$58:$AM$65,0))</f>
        <v>3</v>
      </c>
      <c r="C60" s="23" t="s">
        <v>175</v>
      </c>
      <c r="D60" s="23" t="s">
        <v>176</v>
      </c>
      <c r="E60" s="23" t="s">
        <v>177</v>
      </c>
      <c r="F60" s="23">
        <v>1987</v>
      </c>
      <c r="G60" s="12"/>
      <c r="H60" s="6">
        <f>IF(AND(G$56&gt;0,G60&gt;=1),IF(G$56&lt;10,220-20*G60,IF(G$56&lt;=17,210-10*G60,IF(G$56&lt;=40,204-4*G60,IF(G$56&lt;=80,202-2*G60,IF(G$56&gt;80,IF(G60&gt;160,40,201-1*G60)))))),IF(G60&gt;=1,"!?!",""))</f>
      </c>
      <c r="I60" s="12">
        <v>7</v>
      </c>
      <c r="J60" s="6">
        <f>IF(AND(I$56&gt;0,I60&gt;=1),IF(I$56&lt;10,220-20*I60,IF(I$56&lt;=17,210-10*I60,IF(I$56&lt;=40,204-4*I60,IF(I$56&lt;=80,202-2*I60,IF(I$56&gt;80,IF(I60&gt;160,40,201-1*I60)))))),IF(I60&gt;=1,"!?!",""))</f>
        <v>194</v>
      </c>
      <c r="K60" s="12">
        <v>6</v>
      </c>
      <c r="L60" s="6">
        <f>IF(AND(K$56&gt;0,K60&gt;=1),IF(K$56&lt;10,220-20*K60,IF(K$56&lt;=17,210-10*K60,IF(K$56&lt;=40,204-4*K60,IF(K$56&lt;=80,202-2*K60,IF(K$56&gt;80,IF(K60&gt;160,40,201-1*K60)))))),IF(K60&gt;=1,"!?!",""))</f>
        <v>190</v>
      </c>
      <c r="M60" s="12"/>
      <c r="N60" s="6">
        <f>IF(AND(M$56&gt;0,M60&gt;=1),IF(M$56&lt;10,220-20*M60,IF(M$56&lt;=17,210-10*M60,IF(M$56&lt;=40,204-4*M60,IF(M$56&lt;=80,202-2*M60,IF(M$56&gt;80,IF(M60&gt;160,40,201-1*M60)))))),IF(M60&gt;=1,"!?!",""))</f>
      </c>
      <c r="O60" s="12"/>
      <c r="P60" s="6">
        <f>IF(AND(O$56&gt;0,O60&gt;=1),IF(O$56&lt;10,220-20*O60,IF(O$56&lt;=17,210-10*O60,IF(O$56&lt;=40,204-4*O60,IF(O$56&lt;=80,202-2*O60,IF(O$56&gt;80,IF(O60&gt;160,40,201-1*O60)))))),IF(O60&gt;=1,"!?!",""))</f>
      </c>
      <c r="Q60" s="12">
        <v>5</v>
      </c>
      <c r="R60" s="6">
        <f>IF(AND(Q$56&gt;0,Q60&gt;=1),IF(Q$56&lt;10,220-20*Q60,IF(Q$56&lt;=17,210-10*Q60,IF(Q$56&lt;=40,204-4*Q60,IF(Q$56&lt;=80,202-2*Q60,IF(Q$56&gt;80,IF(Q60&gt;160,40,201-1*Q60)))))),IF(Q60&gt;=1,"!?!",""))</f>
        <v>192</v>
      </c>
      <c r="S60" s="11"/>
      <c r="T60" s="12"/>
      <c r="U60" s="6">
        <f>IF(AND(S$56&gt;0,S60&gt;=1,T60=0),IF(S$56&lt;10,220-20*S60,IF(S$56&lt;=17,210-10*S60,IF(S$56&lt;=40,204-4*S60,IF(S$56&lt;=80,202-2*S60,IF(S$56&gt;80,IF(S60&gt;160,40,201-1*S60)))))),IF(AND(T$56&gt;0,T60&gt;=1,S60=0),IF(T$56&lt;10,220-20*T60,IF(T$56&lt;=17,210-10*T60,IF(T$56&lt;=40,204-4*T60,IF(T$56&lt;=80,202-2*T60,IF(T$56&gt;80,IF(T60&gt;160,40,201-1*T60)))))),IF(OR(S60&gt;=1,T60&gt;=1),"!?!","")))</f>
      </c>
      <c r="V60" s="12"/>
      <c r="W60" s="6">
        <f>IF(AND(V$56&gt;0,V60&gt;=1),IF(V$56&lt;10,220-20*V60,IF(V$56&lt;=17,210-10*V60,IF(V$56&lt;=40,204-4*V60,IF(V$56&lt;=80,202-2*V60,IF(V$56&gt;80,IF(V60&gt;160,40,201-1*V60)))))),IF(V60&gt;=1,"!?!",""))</f>
      </c>
      <c r="X60" s="11"/>
      <c r="Y60" s="12">
        <v>1</v>
      </c>
      <c r="Z60" s="6">
        <f>IF(AND(X$56&gt;0,X60&gt;=1,Y60=0),IF(X$56&lt;10,220-20*X60,IF(X$56&lt;=17,210-10*X60,IF(X$56&lt;=40,204-4*X60,IF(X$56&lt;=80,202-2*X60,IF(X$56&gt;80,IF(X60&gt;160,40,201-1*X60)))))),IF(AND(Y$56&gt;0,Y60&gt;=1,X60=0),IF(Y$56&lt;10,220-20*Y60,IF(Y$56&lt;=17,210-10*Y60,IF(Y$56&lt;=40,204-4*Y60,IF(Y$56&lt;=80,202-2*Y60,IF(Y$56&gt;80,IF(Y60&gt;160,40,201-1*Y60)))))),IF(OR(X60&gt;=1,Y60&gt;=1),"!?!","")))</f>
        <v>200</v>
      </c>
      <c r="AA60" s="12">
        <v>2</v>
      </c>
      <c r="AB60" s="11"/>
      <c r="AC60" s="6">
        <f>IF(AND(AA$56&gt;0,AA60&gt;=1,AB60=0),IF(AA$56&lt;10,220-20*AA60,IF(AA$56&lt;=17,210-10*AA60,IF(AA$56&lt;=40,204-4*AA60,IF(AA$56&lt;=80,202-2*AA60,IF(AA$56&gt;80,IF(AA60&gt;160,40,201-1*AA60)))))),IF(AND(AB$56&gt;0,AB60&gt;=1,AA60=0),IF(AB$56&lt;10,220-20*AB60,IF(AB$56&lt;=17,210-10*AB60,IF(AB$56&lt;=40,204-4*AB60,IF(AB$56&lt;=80,202-2*AB60,IF(AB$56&gt;80,IF(AB60&gt;160,40,201-1*AB60)))))),IF(OR(AA60&gt;=1,AB60&gt;=1),"!?!","")))</f>
        <v>180</v>
      </c>
      <c r="AD60" s="12"/>
      <c r="AE60" s="6">
        <f>IF(AND(AD$56&gt;0,AD60&gt;=1),IF(AD$56&lt;10,220-20*AD60,IF(AD$56&lt;=17,210-10*AD60,IF(AD$56&lt;=40,204-4*AD60,IF(AD$56&lt;=80,202-2*AD60,IF(AD$56&gt;80,IF(AD60&gt;160,40,201-1*AD60)))))),IF(AD60&gt;=1,"!?!",""))</f>
      </c>
      <c r="AF60" s="12">
        <v>4</v>
      </c>
      <c r="AG60" s="6">
        <f>IF(AND(AF$56&gt;0,AF60&gt;=1),IF(AF$56&lt;10,220-20*AF60,IF(AF$56&lt;=17,210-10*AF60,IF(AF$56&lt;=40,204-4*AF60,IF(AF$56&lt;=80,202-2*AF60,IF(AF$56&gt;80,IF(AF60&gt;160,40,201-1*AF60)))))),IF(AF60&gt;=1,"!?!",""))</f>
        <v>197</v>
      </c>
      <c r="AH60" s="12"/>
      <c r="AI60" s="6">
        <f>IF(AND(AH$56&gt;0,AH60&gt;=1),IF(AH$56&lt;10,220-20*AH60,IF(AH$56&lt;=17,210-10*AH60,IF(AH$56&lt;=40,204-4*AH60,IF(AH$56&lt;=80,202-2*AH60,IF(AH$56&gt;80,IF(AH60&gt;160,40,201-1*AH60)))))),IF(AH60&gt;=1,"!?!",""))</f>
      </c>
      <c r="AJ60" s="6">
        <f t="shared" si="5"/>
        <v>197</v>
      </c>
      <c r="AK60" s="4">
        <f>IF(AL60&gt;5,LARGE((H60,J60,L60,N60,P60,R60,U60,W60,Z60,AC60,AE60,AG60,AI60,AJ60),1)+LARGE((H60,J60,L60,N60,P60,R60,U60,W60,Z60,AC60,AE60,AG60,AI60,AJ60),2)+LARGE((H60,J60,L60,N60,P60,R60,U60,W60,Z60,AC60,AE60,AG60,AI60,AJ60),3)+LARGE((H60,J60,L60,N60,P60,R60,U60,W60,Z60,AC60,AE60,AG60,AI60,AJ60),4)+LARGE((H60,J60,L60,N60,P60,R60,U60,W60,Z60,AC60,AE60,AG60,AI60,AJ60),5)+LARGE((H60,J60,L60,N60,P60,R60,U60,W60,Z60,AC60,AE60,AG60,AI60,AJ60),6),SUM(H60,J60,L60,N60,P60,R60,U60,W60,Z60,AC60,AE60,AG60,AI60,AJ60))</f>
        <v>1170</v>
      </c>
      <c r="AL60" s="6">
        <f t="shared" si="6"/>
        <v>7</v>
      </c>
      <c r="AM60" s="4">
        <f t="shared" si="4"/>
        <v>1170</v>
      </c>
    </row>
    <row r="61" spans="1:39" s="2" customFormat="1" ht="10.5" customHeight="1">
      <c r="A61" s="2">
        <f>RANK(AK61,$AK$58:$AK$65,0)</f>
        <v>4</v>
      </c>
      <c r="B61" s="10">
        <f>IF(ISERROR(RANK(AM61,$AM$58:$AM$65,0)),"",RANK(AM61,$AM$58:$AM$65,0))</f>
        <v>4</v>
      </c>
      <c r="C61" s="23" t="s">
        <v>170</v>
      </c>
      <c r="D61" s="23" t="s">
        <v>169</v>
      </c>
      <c r="E61" s="23" t="s">
        <v>171</v>
      </c>
      <c r="F61" s="23">
        <v>1984</v>
      </c>
      <c r="G61" s="12"/>
      <c r="H61" s="6">
        <f>IF(AND(G$56&gt;0,G61&gt;=1),IF(G$56&lt;10,220-20*G61,IF(G$56&lt;=17,210-10*G61,IF(G$56&lt;=40,204-4*G61,IF(G$56&lt;=80,202-2*G61,IF(G$56&gt;80,IF(G61&gt;160,40,201-1*G61)))))),IF(G61&gt;=1,"!?!",""))</f>
      </c>
      <c r="I61" s="12">
        <v>37</v>
      </c>
      <c r="J61" s="6">
        <f>IF(AND(I$56&gt;0,I61&gt;=1),IF(I$56&lt;10,220-20*I61,IF(I$56&lt;=17,210-10*I61,IF(I$56&lt;=40,204-4*I61,IF(I$56&lt;=80,202-2*I61,IF(I$56&gt;80,IF(I61&gt;160,40,201-1*I61)))))),IF(I61&gt;=1,"!?!",""))</f>
        <v>164</v>
      </c>
      <c r="K61" s="12">
        <v>16</v>
      </c>
      <c r="L61" s="6">
        <f>IF(AND(K$56&gt;0,K61&gt;=1),IF(K$56&lt;10,220-20*K61,IF(K$56&lt;=17,210-10*K61,IF(K$56&lt;=40,204-4*K61,IF(K$56&lt;=80,202-2*K61,IF(K$56&gt;80,IF(K61&gt;160,40,201-1*K61)))))),IF(K61&gt;=1,"!?!",""))</f>
        <v>170</v>
      </c>
      <c r="M61" s="12"/>
      <c r="N61" s="6">
        <f>IF(AND(M$56&gt;0,M61&gt;=1),IF(M$56&lt;10,220-20*M61,IF(M$56&lt;=17,210-10*M61,IF(M$56&lt;=40,204-4*M61,IF(M$56&lt;=80,202-2*M61,IF(M$56&gt;80,IF(M61&gt;160,40,201-1*M61)))))),IF(M61&gt;=1,"!?!",""))</f>
      </c>
      <c r="O61" s="12">
        <v>9</v>
      </c>
      <c r="P61" s="6">
        <f>IF(AND(O$56&gt;0,O61&gt;=1),IF(O$56&lt;10,220-20*O61,IF(O$56&lt;=17,210-10*O61,IF(O$56&lt;=40,204-4*O61,IF(O$56&lt;=80,202-2*O61,IF(O$56&gt;80,IF(O61&gt;160,40,201-1*O61)))))),IF(O61&gt;=1,"!?!",""))</f>
        <v>40</v>
      </c>
      <c r="Q61" s="12">
        <v>9</v>
      </c>
      <c r="R61" s="6">
        <f>IF(AND(Q$56&gt;0,Q61&gt;=1),IF(Q$56&lt;10,220-20*Q61,IF(Q$56&lt;=17,210-10*Q61,IF(Q$56&lt;=40,204-4*Q61,IF(Q$56&lt;=80,202-2*Q61,IF(Q$56&gt;80,IF(Q61&gt;160,40,201-1*Q61)))))),IF(Q61&gt;=1,"!?!",""))</f>
        <v>184</v>
      </c>
      <c r="S61" s="11"/>
      <c r="T61" s="12"/>
      <c r="U61" s="6">
        <f>IF(AND(S$56&gt;0,S61&gt;=1,T61=0),IF(S$56&lt;10,220-20*S61,IF(S$56&lt;=17,210-10*S61,IF(S$56&lt;=40,204-4*S61,IF(S$56&lt;=80,202-2*S61,IF(S$56&gt;80,IF(S61&gt;160,40,201-1*S61)))))),IF(AND(T$56&gt;0,T61&gt;=1,S61=0),IF(T$56&lt;10,220-20*T61,IF(T$56&lt;=17,210-10*T61,IF(T$56&lt;=40,204-4*T61,IF(T$56&lt;=80,202-2*T61,IF(T$56&gt;80,IF(T61&gt;160,40,201-1*T61)))))),IF(OR(S61&gt;=1,T61&gt;=1),"!?!","")))</f>
      </c>
      <c r="V61" s="12"/>
      <c r="W61" s="6">
        <f>IF(AND(V$56&gt;0,V61&gt;=1),IF(V$56&lt;10,220-20*V61,IF(V$56&lt;=17,210-10*V61,IF(V$56&lt;=40,204-4*V61,IF(V$56&lt;=80,202-2*V61,IF(V$56&gt;80,IF(V61&gt;160,40,201-1*V61)))))),IF(V61&gt;=1,"!?!",""))</f>
      </c>
      <c r="X61" s="11"/>
      <c r="Y61" s="12"/>
      <c r="Z61" s="6">
        <f>IF(AND(X$56&gt;0,X61&gt;=1,Y61=0),IF(X$56&lt;10,220-20*X61,IF(X$56&lt;=17,210-10*X61,IF(X$56&lt;=40,204-4*X61,IF(X$56&lt;=80,202-2*X61,IF(X$56&gt;80,IF(X61&gt;160,40,201-1*X61)))))),IF(AND(Y$56&gt;0,Y61&gt;=1,X61=0),IF(Y$56&lt;10,220-20*Y61,IF(Y$56&lt;=17,210-10*Y61,IF(Y$56&lt;=40,204-4*Y61,IF(Y$56&lt;=80,202-2*Y61,IF(Y$56&gt;80,IF(Y61&gt;160,40,201-1*Y61)))))),IF(OR(X61&gt;=1,Y61&gt;=1),"!?!","")))</f>
      </c>
      <c r="AA61" s="12"/>
      <c r="AB61" s="11"/>
      <c r="AC61" s="6">
        <f>IF(AND(AA$56&gt;0,AA61&gt;=1,AB61=0),IF(AA$56&lt;10,220-20*AA61,IF(AA$56&lt;=17,210-10*AA61,IF(AA$56&lt;=40,204-4*AA61,IF(AA$56&lt;=80,202-2*AA61,IF(AA$56&gt;80,IF(AA61&gt;160,40,201-1*AA61)))))),IF(AND(AB$56&gt;0,AB61&gt;=1,AA61=0),IF(AB$56&lt;10,220-20*AB61,IF(AB$56&lt;=17,210-10*AB61,IF(AB$56&lt;=40,204-4*AB61,IF(AB$56&lt;=80,202-2*AB61,IF(AB$56&gt;80,IF(AB61&gt;160,40,201-1*AB61)))))),IF(OR(AA61&gt;=1,AB61&gt;=1),"!?!","")))</f>
      </c>
      <c r="AD61" s="12">
        <v>13</v>
      </c>
      <c r="AE61" s="6">
        <f>IF(AND(AD$56&gt;0,AD61&gt;=1),IF(AD$56&lt;10,220-20*AD61,IF(AD$56&lt;=17,210-10*AD61,IF(AD$56&lt;=40,204-4*AD61,IF(AD$56&lt;=80,202-2*AD61,IF(AD$56&gt;80,IF(AD61&gt;160,40,201-1*AD61)))))),IF(AD61&gt;=1,"!?!",""))</f>
        <v>176</v>
      </c>
      <c r="AF61" s="12">
        <v>10</v>
      </c>
      <c r="AG61" s="6">
        <f>IF(AND(AF$56&gt;0,AF61&gt;=1),IF(AF$56&lt;10,220-20*AF61,IF(AF$56&lt;=17,210-10*AF61,IF(AF$56&lt;=40,204-4*AF61,IF(AF$56&lt;=80,202-2*AF61,IF(AF$56&gt;80,IF(AF61&gt;160,40,201-1*AF61)))))),IF(AF61&gt;=1,"!?!",""))</f>
        <v>191</v>
      </c>
      <c r="AH61" s="12"/>
      <c r="AI61" s="6">
        <f>IF(AND(AH$56&gt;0,AH61&gt;=1),IF(AH$56&lt;10,220-20*AH61,IF(AH$56&lt;=17,210-10*AH61,IF(AH$56&lt;=40,204-4*AH61,IF(AH$56&lt;=80,202-2*AH61,IF(AH$56&gt;80,IF(AH61&gt;160,40,201-1*AH61)))))),IF(AH61&gt;=1,"!?!",""))</f>
      </c>
      <c r="AJ61" s="6">
        <f t="shared" si="5"/>
        <v>191</v>
      </c>
      <c r="AK61" s="4">
        <f>IF(AL61&gt;5,LARGE((H61,J61,L61,N61,P61,R61,U61,W61,Z61,AC61,AE61,AG61,AI61,AJ61),1)+LARGE((H61,J61,L61,N61,P61,R61,U61,W61,Z61,AC61,AE61,AG61,AI61,AJ61),2)+LARGE((H61,J61,L61,N61,P61,R61,U61,W61,Z61,AC61,AE61,AG61,AI61,AJ61),3)+LARGE((H61,J61,L61,N61,P61,R61,U61,W61,Z61,AC61,AE61,AG61,AI61,AJ61),4)+LARGE((H61,J61,L61,N61,P61,R61,U61,W61,Z61,AC61,AE61,AG61,AI61,AJ61),5)+LARGE((H61,J61,L61,N61,P61,R61,U61,W61,Z61,AC61,AE61,AG61,AI61,AJ61),6),SUM(H61,J61,L61,N61,P61,R61,U61,W61,Z61,AC61,AE61,AG61,AI61,AJ61))</f>
        <v>1076</v>
      </c>
      <c r="AL61" s="6">
        <f t="shared" si="6"/>
        <v>7</v>
      </c>
      <c r="AM61" s="4">
        <f t="shared" si="4"/>
        <v>1076</v>
      </c>
    </row>
    <row r="62" spans="1:39" s="2" customFormat="1" ht="10.5" customHeight="1">
      <c r="A62" s="2">
        <f>RANK(AK62,$AK$58:$AK$65,0)</f>
        <v>5</v>
      </c>
      <c r="B62" s="10">
        <f>IF(ISERROR(RANK(AM62,$AM$58:$AM$65,0)),"",RANK(AM62,$AM$58:$AM$65,0))</f>
        <v>5</v>
      </c>
      <c r="C62" s="23" t="s">
        <v>165</v>
      </c>
      <c r="D62" s="23" t="s">
        <v>166</v>
      </c>
      <c r="E62" s="23" t="s">
        <v>167</v>
      </c>
      <c r="F62" s="23">
        <v>1992</v>
      </c>
      <c r="G62" s="12">
        <v>10</v>
      </c>
      <c r="H62" s="6">
        <f>IF(AND(G$56&gt;0,G62&gt;=1),IF(G$56&lt;10,220-20*G62,IF(G$56&lt;=17,210-10*G62,IF(G$56&lt;=40,204-4*G62,IF(G$56&lt;=80,202-2*G62,IF(G$56&gt;80,IF(G62&gt;160,40,201-1*G62)))))),IF(G62&gt;=1,"!?!",""))</f>
        <v>164</v>
      </c>
      <c r="I62" s="12">
        <v>31</v>
      </c>
      <c r="J62" s="6">
        <f>IF(AND(I$56&gt;0,I62&gt;=1),IF(I$56&lt;10,220-20*I62,IF(I$56&lt;=17,210-10*I62,IF(I$56&lt;=40,204-4*I62,IF(I$56&lt;=80,202-2*I62,IF(I$56&gt;80,IF(I62&gt;160,40,201-1*I62)))))),IF(I62&gt;=1,"!?!",""))</f>
        <v>170</v>
      </c>
      <c r="K62" s="12">
        <v>22</v>
      </c>
      <c r="L62" s="6">
        <f>IF(AND(K$56&gt;0,K62&gt;=1),IF(K$56&lt;10,220-20*K62,IF(K$56&lt;=17,210-10*K62,IF(K$56&lt;=40,204-4*K62,IF(K$56&lt;=80,202-2*K62,IF(K$56&gt;80,IF(K62&gt;160,40,201-1*K62)))))),IF(K62&gt;=1,"!?!",""))</f>
        <v>158</v>
      </c>
      <c r="M62" s="12">
        <v>3</v>
      </c>
      <c r="N62" s="6">
        <f>IF(AND(M$56&gt;0,M62&gt;=1),IF(M$56&lt;10,220-20*M62,IF(M$56&lt;=17,210-10*M62,IF(M$56&lt;=40,204-4*M62,IF(M$56&lt;=80,202-2*M62,IF(M$56&gt;80,IF(M62&gt;160,40,201-1*M62)))))),IF(M62&gt;=1,"!?!",""))</f>
        <v>160</v>
      </c>
      <c r="O62" s="12">
        <v>9</v>
      </c>
      <c r="P62" s="6">
        <f>IF(AND(O$56&gt;0,O62&gt;=1),IF(O$56&lt;10,220-20*O62,IF(O$56&lt;=17,210-10*O62,IF(O$56&lt;=40,204-4*O62,IF(O$56&lt;=80,202-2*O62,IF(O$56&gt;80,IF(O62&gt;160,40,201-1*O62)))))),IF(O62&gt;=1,"!?!",""))</f>
        <v>40</v>
      </c>
      <c r="Q62" s="12"/>
      <c r="R62" s="6">
        <f>IF(AND(Q$56&gt;0,Q62&gt;=1),IF(Q$56&lt;10,220-20*Q62,IF(Q$56&lt;=17,210-10*Q62,IF(Q$56&lt;=40,204-4*Q62,IF(Q$56&lt;=80,202-2*Q62,IF(Q$56&gt;80,IF(Q62&gt;160,40,201-1*Q62)))))),IF(Q62&gt;=1,"!?!",""))</f>
      </c>
      <c r="S62" s="11"/>
      <c r="T62" s="12"/>
      <c r="U62" s="6">
        <f>IF(AND(S$56&gt;0,S62&gt;=1,T62=0),IF(S$56&lt;10,220-20*S62,IF(S$56&lt;=17,210-10*S62,IF(S$56&lt;=40,204-4*S62,IF(S$56&lt;=80,202-2*S62,IF(S$56&gt;80,IF(S62&gt;160,40,201-1*S62)))))),IF(AND(T$56&gt;0,T62&gt;=1,S62=0),IF(T$56&lt;10,220-20*T62,IF(T$56&lt;=17,210-10*T62,IF(T$56&lt;=40,204-4*T62,IF(T$56&lt;=80,202-2*T62,IF(T$56&gt;80,IF(T62&gt;160,40,201-1*T62)))))),IF(OR(S62&gt;=1,T62&gt;=1),"!?!","")))</f>
      </c>
      <c r="V62" s="12">
        <v>5</v>
      </c>
      <c r="W62" s="6">
        <f>IF(AND(V$56&gt;0,V62&gt;=1),IF(V$56&lt;10,220-20*V62,IF(V$56&lt;=17,210-10*V62,IF(V$56&lt;=40,204-4*V62,IF(V$56&lt;=80,202-2*V62,IF(V$56&gt;80,IF(V62&gt;160,40,201-1*V62)))))),IF(V62&gt;=1,"!?!",""))</f>
        <v>160</v>
      </c>
      <c r="X62" s="11"/>
      <c r="Y62" s="12">
        <v>12</v>
      </c>
      <c r="Z62" s="6">
        <f>IF(AND(X$56&gt;0,X62&gt;=1,Y62=0),IF(X$56&lt;10,220-20*X62,IF(X$56&lt;=17,210-10*X62,IF(X$56&lt;=40,204-4*X62,IF(X$56&lt;=80,202-2*X62,IF(X$56&gt;80,IF(X62&gt;160,40,201-1*X62)))))),IF(AND(Y$56&gt;0,Y62&gt;=1,X62=0),IF(Y$56&lt;10,220-20*Y62,IF(Y$56&lt;=17,210-10*Y62,IF(Y$56&lt;=40,204-4*Y62,IF(Y$56&lt;=80,202-2*Y62,IF(Y$56&gt;80,IF(Y62&gt;160,40,201-1*Y62)))))),IF(OR(X62&gt;=1,Y62&gt;=1),"!?!","")))</f>
        <v>178</v>
      </c>
      <c r="AA62" s="12"/>
      <c r="AB62" s="11"/>
      <c r="AC62" s="6">
        <f>IF(AND(AA$56&gt;0,AA62&gt;=1,AB62=0),IF(AA$56&lt;10,220-20*AA62,IF(AA$56&lt;=17,210-10*AA62,IF(AA$56&lt;=40,204-4*AA62,IF(AA$56&lt;=80,202-2*AA62,IF(AA$56&gt;80,IF(AA62&gt;160,40,201-1*AA62)))))),IF(AND(AB$56&gt;0,AB62&gt;=1,AA62=0),IF(AB$56&lt;10,220-20*AB62,IF(AB$56&lt;=17,210-10*AB62,IF(AB$56&lt;=40,204-4*AB62,IF(AB$56&lt;=80,202-2*AB62,IF(AB$56&gt;80,IF(AB62&gt;160,40,201-1*AB62)))))),IF(OR(AA62&gt;=1,AB62&gt;=1),"!?!","")))</f>
      </c>
      <c r="AD62" s="12"/>
      <c r="AE62" s="6">
        <f>IF(AND(AD$56&gt;0,AD62&gt;=1),IF(AD$56&lt;10,220-20*AD62,IF(AD$56&lt;=17,210-10*AD62,IF(AD$56&lt;=40,204-4*AD62,IF(AD$56&lt;=80,202-2*AD62,IF(AD$56&gt;80,IF(AD62&gt;160,40,201-1*AD62)))))),IF(AD62&gt;=1,"!?!",""))</f>
      </c>
      <c r="AF62" s="12"/>
      <c r="AG62" s="6">
        <f>IF(AND(AF$56&gt;0,AF62&gt;=1),IF(AF$56&lt;10,220-20*AF62,IF(AF$56&lt;=17,210-10*AF62,IF(AF$56&lt;=40,204-4*AF62,IF(AF$56&lt;=80,202-2*AF62,IF(AF$56&gt;80,IF(AF62&gt;160,40,201-1*AF62)))))),IF(AF62&gt;=1,"!?!",""))</f>
      </c>
      <c r="AH62" s="12"/>
      <c r="AI62" s="6">
        <f>IF(AND(AH$56&gt;0,AH62&gt;=1),IF(AH$56&lt;10,220-20*AH62,IF(AH$56&lt;=17,210-10*AH62,IF(AH$56&lt;=40,204-4*AH62,IF(AH$56&lt;=80,202-2*AH62,IF(AH$56&gt;80,IF(AH62&gt;160,40,201-1*AH62)))))),IF(AH62&gt;=1,"!?!",""))</f>
      </c>
      <c r="AJ62" s="6">
        <f t="shared" si="5"/>
      </c>
      <c r="AK62" s="4">
        <f>IF(AL62&gt;5,LARGE((H62,J62,L62,N62,P62,R62,U62,W62,Z62,AC62,AE62,AG62,AI62,AJ62),1)+LARGE((H62,J62,L62,N62,P62,R62,U62,W62,Z62,AC62,AE62,AG62,AI62,AJ62),2)+LARGE((H62,J62,L62,N62,P62,R62,U62,W62,Z62,AC62,AE62,AG62,AI62,AJ62),3)+LARGE((H62,J62,L62,N62,P62,R62,U62,W62,Z62,AC62,AE62,AG62,AI62,AJ62),4)+LARGE((H62,J62,L62,N62,P62,R62,U62,W62,Z62,AC62,AE62,AG62,AI62,AJ62),5)+LARGE((H62,J62,L62,N62,P62,R62,U62,W62,Z62,AC62,AE62,AG62,AI62,AJ62),6),SUM(H62,J62,L62,N62,P62,R62,U62,W62,Z62,AC62,AE62,AG62,AI62,AJ62))</f>
        <v>990</v>
      </c>
      <c r="AL62" s="6">
        <f t="shared" si="6"/>
        <v>7</v>
      </c>
      <c r="AM62" s="4">
        <f t="shared" si="4"/>
        <v>990</v>
      </c>
    </row>
    <row r="63" spans="1:39" s="2" customFormat="1" ht="10.5" customHeight="1">
      <c r="A63" s="2">
        <f>RANK(AK63,$AK$58:$AK$65,0)</f>
        <v>6</v>
      </c>
      <c r="B63" s="10">
        <f>IF(ISERROR(RANK(AM63,$AM$58:$AM$65,0)),"",RANK(AM63,$AM$58:$AM$65,0))</f>
        <v>6</v>
      </c>
      <c r="C63" s="23" t="s">
        <v>156</v>
      </c>
      <c r="D63" s="23" t="s">
        <v>112</v>
      </c>
      <c r="E63" s="23" t="s">
        <v>9</v>
      </c>
      <c r="F63" s="23">
        <v>1983</v>
      </c>
      <c r="G63" s="12"/>
      <c r="H63" s="6">
        <f>IF(AND(G$56&gt;0,G63&gt;=1),IF(G$56&lt;10,220-20*G63,IF(G$56&lt;=17,210-10*G63,IF(G$56&lt;=40,204-4*G63,IF(G$56&lt;=80,202-2*G63,IF(G$56&gt;80,IF(G63&gt;160,40,201-1*G63)))))),IF(G63&gt;=1,"!?!",""))</f>
      </c>
      <c r="I63" s="12">
        <v>43</v>
      </c>
      <c r="J63" s="6">
        <f>IF(AND(I$56&gt;0,I63&gt;=1),IF(I$56&lt;10,220-20*I63,IF(I$56&lt;=17,210-10*I63,IF(I$56&lt;=40,204-4*I63,IF(I$56&lt;=80,202-2*I63,IF(I$56&gt;80,IF(I63&gt;160,40,201-1*I63)))))),IF(I63&gt;=1,"!?!",""))</f>
        <v>158</v>
      </c>
      <c r="K63" s="12">
        <v>30</v>
      </c>
      <c r="L63" s="6">
        <f>IF(AND(K$56&gt;0,K63&gt;=1),IF(K$56&lt;10,220-20*K63,IF(K$56&lt;=17,210-10*K63,IF(K$56&lt;=40,204-4*K63,IF(K$56&lt;=80,202-2*K63,IF(K$56&gt;80,IF(K63&gt;160,40,201-1*K63)))))),IF(K63&gt;=1,"!?!",""))</f>
        <v>142</v>
      </c>
      <c r="M63" s="12">
        <v>4</v>
      </c>
      <c r="N63" s="6">
        <f>IF(AND(M$56&gt;0,M63&gt;=1),IF(M$56&lt;10,220-20*M63,IF(M$56&lt;=17,210-10*M63,IF(M$56&lt;=40,204-4*M63,IF(M$56&lt;=80,202-2*M63,IF(M$56&gt;80,IF(M63&gt;160,40,201-1*M63)))))),IF(M63&gt;=1,"!?!",""))</f>
        <v>140</v>
      </c>
      <c r="O63" s="12"/>
      <c r="P63" s="6">
        <f>IF(AND(O$56&gt;0,O63&gt;=1),IF(O$56&lt;10,220-20*O63,IF(O$56&lt;=17,210-10*O63,IF(O$56&lt;=40,204-4*O63,IF(O$56&lt;=80,202-2*O63,IF(O$56&gt;80,IF(O63&gt;160,40,201-1*O63)))))),IF(O63&gt;=1,"!?!",""))</f>
      </c>
      <c r="Q63" s="12">
        <v>17</v>
      </c>
      <c r="R63" s="6">
        <f>IF(AND(Q$56&gt;0,Q63&gt;=1),IF(Q$56&lt;10,220-20*Q63,IF(Q$56&lt;=17,210-10*Q63,IF(Q$56&lt;=40,204-4*Q63,IF(Q$56&lt;=80,202-2*Q63,IF(Q$56&gt;80,IF(Q63&gt;160,40,201-1*Q63)))))),IF(Q63&gt;=1,"!?!",""))</f>
        <v>168</v>
      </c>
      <c r="S63" s="11"/>
      <c r="T63" s="12"/>
      <c r="U63" s="6">
        <f>IF(AND(S$56&gt;0,S63&gt;=1,T63=0),IF(S$56&lt;10,220-20*S63,IF(S$56&lt;=17,210-10*S63,IF(S$56&lt;=40,204-4*S63,IF(S$56&lt;=80,202-2*S63,IF(S$56&gt;80,IF(S63&gt;160,40,201-1*S63)))))),IF(AND(T$56&gt;0,T63&gt;=1,S63=0),IF(T$56&lt;10,220-20*T63,IF(T$56&lt;=17,210-10*T63,IF(T$56&lt;=40,204-4*T63,IF(T$56&lt;=80,202-2*T63,IF(T$56&gt;80,IF(T63&gt;160,40,201-1*T63)))))),IF(OR(S63&gt;=1,T63&gt;=1),"!?!","")))</f>
      </c>
      <c r="V63" s="12">
        <v>6</v>
      </c>
      <c r="W63" s="6">
        <f>IF(AND(V$56&gt;0,V63&gt;=1),IF(V$56&lt;10,220-20*V63,IF(V$56&lt;=17,210-10*V63,IF(V$56&lt;=40,204-4*V63,IF(V$56&lt;=80,202-2*V63,IF(V$56&gt;80,IF(V63&gt;160,40,201-1*V63)))))),IF(V63&gt;=1,"!?!",""))</f>
        <v>150</v>
      </c>
      <c r="X63" s="11">
        <v>8</v>
      </c>
      <c r="Y63" s="12"/>
      <c r="Z63" s="6">
        <f>IF(AND(X$56&gt;0,X63&gt;=1,Y63=0),IF(X$56&lt;10,220-20*X63,IF(X$56&lt;=17,210-10*X63,IF(X$56&lt;=40,204-4*X63,IF(X$56&lt;=80,202-2*X63,IF(X$56&gt;80,IF(X63&gt;160,40,201-1*X63)))))),IF(AND(Y$56&gt;0,Y63&gt;=1,X63=0),IF(Y$56&lt;10,220-20*Y63,IF(Y$56&lt;=17,210-10*Y63,IF(Y$56&lt;=40,204-4*Y63,IF(Y$56&lt;=80,202-2*Y63,IF(Y$56&gt;80,IF(Y63&gt;160,40,201-1*Y63)))))),IF(OR(X63&gt;=1,Y63&gt;=1),"!?!","")))</f>
        <v>172</v>
      </c>
      <c r="AA63" s="12"/>
      <c r="AB63" s="11"/>
      <c r="AC63" s="6">
        <f>IF(AND(AA$56&gt;0,AA63&gt;=1,AB63=0),IF(AA$56&lt;10,220-20*AA63,IF(AA$56&lt;=17,210-10*AA63,IF(AA$56&lt;=40,204-4*AA63,IF(AA$56&lt;=80,202-2*AA63,IF(AA$56&gt;80,IF(AA63&gt;160,40,201-1*AA63)))))),IF(AND(AB$56&gt;0,AB63&gt;=1,AA63=0),IF(AB$56&lt;10,220-20*AB63,IF(AB$56&lt;=17,210-10*AB63,IF(AB$56&lt;=40,204-4*AB63,IF(AB$56&lt;=80,202-2*AB63,IF(AB$56&gt;80,IF(AB63&gt;160,40,201-1*AB63)))))),IF(OR(AA63&gt;=1,AB63&gt;=1),"!?!","")))</f>
      </c>
      <c r="AD63" s="12"/>
      <c r="AE63" s="6">
        <f>IF(AND(AD$56&gt;0,AD63&gt;=1),IF(AD$56&lt;10,220-20*AD63,IF(AD$56&lt;=17,210-10*AD63,IF(AD$56&lt;=40,204-4*AD63,IF(AD$56&lt;=80,202-2*AD63,IF(AD$56&gt;80,IF(AD63&gt;160,40,201-1*AD63)))))),IF(AD63&gt;=1,"!?!",""))</f>
      </c>
      <c r="AF63" s="12"/>
      <c r="AG63" s="6">
        <f>IF(AND(AF$56&gt;0,AF63&gt;=1),IF(AF$56&lt;10,220-20*AF63,IF(AF$56&lt;=17,210-10*AF63,IF(AF$56&lt;=40,204-4*AF63,IF(AF$56&lt;=80,202-2*AF63,IF(AF$56&gt;80,IF(AF63&gt;160,40,201-1*AF63)))))),IF(AF63&gt;=1,"!?!",""))</f>
      </c>
      <c r="AH63" s="12"/>
      <c r="AI63" s="6">
        <f>IF(AND(AH$56&gt;0,AH63&gt;=1),IF(AH$56&lt;10,220-20*AH63,IF(AH$56&lt;=17,210-10*AH63,IF(AH$56&lt;=40,204-4*AH63,IF(AH$56&lt;=80,202-2*AH63,IF(AH$56&gt;80,IF(AH63&gt;160,40,201-1*AH63)))))),IF(AH63&gt;=1,"!?!",""))</f>
      </c>
      <c r="AJ63" s="6">
        <f t="shared" si="5"/>
      </c>
      <c r="AK63" s="4">
        <f>IF(AL63&gt;5,LARGE((H63,J63,L63,N63,P63,R63,U63,W63,Z63,AC63,AE63,AG63,AI63,AJ63),1)+LARGE((H63,J63,L63,N63,P63,R63,U63,W63,Z63,AC63,AE63,AG63,AI63,AJ63),2)+LARGE((H63,J63,L63,N63,P63,R63,U63,W63,Z63,AC63,AE63,AG63,AI63,AJ63),3)+LARGE((H63,J63,L63,N63,P63,R63,U63,W63,Z63,AC63,AE63,AG63,AI63,AJ63),4)+LARGE((H63,J63,L63,N63,P63,R63,U63,W63,Z63,AC63,AE63,AG63,AI63,AJ63),5)+LARGE((H63,J63,L63,N63,P63,R63,U63,W63,Z63,AC63,AE63,AG63,AI63,AJ63),6),SUM(H63,J63,L63,N63,P63,R63,U63,W63,Z63,AC63,AE63,AG63,AI63,AJ63))</f>
        <v>930</v>
      </c>
      <c r="AL63" s="6">
        <f t="shared" si="6"/>
        <v>6</v>
      </c>
      <c r="AM63" s="4">
        <f t="shared" si="4"/>
        <v>930</v>
      </c>
    </row>
    <row r="64" spans="1:39" s="2" customFormat="1" ht="10.5" customHeight="1">
      <c r="A64" s="2">
        <f>RANK(AK64,$AK$58:$AK$65,0)</f>
        <v>7</v>
      </c>
      <c r="B64" s="10">
        <f>IF(ISERROR(RANK(AM64,$AM$58:$AM$65,0)),"",RANK(AM64,$AM$58:$AM$65,0))</f>
        <v>7</v>
      </c>
      <c r="C64" s="23" t="s">
        <v>111</v>
      </c>
      <c r="D64" s="23" t="s">
        <v>81</v>
      </c>
      <c r="E64" s="23" t="s">
        <v>85</v>
      </c>
      <c r="F64" s="23">
        <v>1988</v>
      </c>
      <c r="G64" s="12"/>
      <c r="H64" s="6">
        <f>IF(AND(G$56&gt;0,G64&gt;=1),IF(G$56&lt;10,220-20*G64,IF(G$56&lt;=17,210-10*G64,IF(G$56&lt;=40,204-4*G64,IF(G$56&lt;=80,202-2*G64,IF(G$56&gt;80,IF(G64&gt;160,40,201-1*G64)))))),IF(G64&gt;=1,"!?!",""))</f>
      </c>
      <c r="I64" s="12">
        <v>69</v>
      </c>
      <c r="J64" s="6">
        <f>IF(AND(I$56&gt;0,I64&gt;=1),IF(I$56&lt;10,220-20*I64,IF(I$56&lt;=17,210-10*I64,IF(I$56&lt;=40,204-4*I64,IF(I$56&lt;=80,202-2*I64,IF(I$56&gt;80,IF(I64&gt;160,40,201-1*I64)))))),IF(I64&gt;=1,"!?!",""))</f>
        <v>132</v>
      </c>
      <c r="K64" s="12">
        <v>37</v>
      </c>
      <c r="L64" s="6">
        <f>IF(AND(K$56&gt;0,K64&gt;=1),IF(K$56&lt;10,220-20*K64,IF(K$56&lt;=17,210-10*K64,IF(K$56&lt;=40,204-4*K64,IF(K$56&lt;=80,202-2*K64,IF(K$56&gt;80,IF(K64&gt;160,40,201-1*K64)))))),IF(K64&gt;=1,"!?!",""))</f>
        <v>128</v>
      </c>
      <c r="M64" s="12">
        <v>6</v>
      </c>
      <c r="N64" s="6">
        <f>IF(AND(M$56&gt;0,M64&gt;=1),IF(M$56&lt;10,220-20*M64,IF(M$56&lt;=17,210-10*M64,IF(M$56&lt;=40,204-4*M64,IF(M$56&lt;=80,202-2*M64,IF(M$56&gt;80,IF(M64&gt;160,40,201-1*M64)))))),IF(M64&gt;=1,"!?!",""))</f>
        <v>100</v>
      </c>
      <c r="O64" s="12">
        <v>9</v>
      </c>
      <c r="P64" s="6">
        <f>IF(AND(O$56&gt;0,O64&gt;=1),IF(O$56&lt;10,220-20*O64,IF(O$56&lt;=17,210-10*O64,IF(O$56&lt;=40,204-4*O64,IF(O$56&lt;=80,202-2*O64,IF(O$56&gt;80,IF(O64&gt;160,40,201-1*O64)))))),IF(O64&gt;=1,"!?!",""))</f>
        <v>40</v>
      </c>
      <c r="Q64" s="12"/>
      <c r="R64" s="6">
        <f>IF(AND(Q$56&gt;0,Q64&gt;=1),IF(Q$56&lt;10,220-20*Q64,IF(Q$56&lt;=17,210-10*Q64,IF(Q$56&lt;=40,204-4*Q64,IF(Q$56&lt;=80,202-2*Q64,IF(Q$56&gt;80,IF(Q64&gt;160,40,201-1*Q64)))))),IF(Q64&gt;=1,"!?!",""))</f>
      </c>
      <c r="S64" s="11"/>
      <c r="T64" s="12"/>
      <c r="U64" s="6">
        <f>IF(AND(S$56&gt;0,S64&gt;=1,T64=0),IF(S$56&lt;10,220-20*S64,IF(S$56&lt;=17,210-10*S64,IF(S$56&lt;=40,204-4*S64,IF(S$56&lt;=80,202-2*S64,IF(S$56&gt;80,IF(S64&gt;160,40,201-1*S64)))))),IF(AND(T$56&gt;0,T64&gt;=1,S64=0),IF(T$56&lt;10,220-20*T64,IF(T$56&lt;=17,210-10*T64,IF(T$56&lt;=40,204-4*T64,IF(T$56&lt;=80,202-2*T64,IF(T$56&gt;80,IF(T64&gt;160,40,201-1*T64)))))),IF(OR(S64&gt;=1,T64&gt;=1),"!?!","")))</f>
      </c>
      <c r="V64" s="12">
        <v>8</v>
      </c>
      <c r="W64" s="6">
        <f>IF(AND(V$56&gt;0,V64&gt;=1),IF(V$56&lt;10,220-20*V64,IF(V$56&lt;=17,210-10*V64,IF(V$56&lt;=40,204-4*V64,IF(V$56&lt;=80,202-2*V64,IF(V$56&gt;80,IF(V64&gt;160,40,201-1*V64)))))),IF(V64&gt;=1,"!?!",""))</f>
        <v>130</v>
      </c>
      <c r="X64" s="11"/>
      <c r="Y64" s="12"/>
      <c r="Z64" s="6">
        <f>IF(AND(X$56&gt;0,X64&gt;=1,Y64=0),IF(X$56&lt;10,220-20*X64,IF(X$56&lt;=17,210-10*X64,IF(X$56&lt;=40,204-4*X64,IF(X$56&lt;=80,202-2*X64,IF(X$56&gt;80,IF(X64&gt;160,40,201-1*X64)))))),IF(AND(Y$56&gt;0,Y64&gt;=1,X64=0),IF(Y$56&lt;10,220-20*Y64,IF(Y$56&lt;=17,210-10*Y64,IF(Y$56&lt;=40,204-4*Y64,IF(Y$56&lt;=80,202-2*Y64,IF(Y$56&gt;80,IF(Y64&gt;160,40,201-1*Y64)))))),IF(OR(X64&gt;=1,Y64&gt;=1),"!?!","")))</f>
      </c>
      <c r="AA64" s="12"/>
      <c r="AB64" s="11">
        <v>6</v>
      </c>
      <c r="AC64" s="6">
        <f>IF(AND(AA$56&gt;0,AA64&gt;=1,AB64=0),IF(AA$56&lt;10,220-20*AA64,IF(AA$56&lt;=17,210-10*AA64,IF(AA$56&lt;=40,204-4*AA64,IF(AA$56&lt;=80,202-2*AA64,IF(AA$56&gt;80,IF(AA64&gt;160,40,201-1*AA64)))))),IF(AND(AB$56&gt;0,AB64&gt;=1,AA64=0),IF(AB$56&lt;10,220-20*AB64,IF(AB$56&lt;=17,210-10*AB64,IF(AB$56&lt;=40,204-4*AB64,IF(AB$56&lt;=80,202-2*AB64,IF(AB$56&gt;80,IF(AB64&gt;160,40,201-1*AB64)))))),IF(OR(AA64&gt;=1,AB64&gt;=1),"!?!","")))</f>
        <v>100</v>
      </c>
      <c r="AD64" s="12"/>
      <c r="AE64" s="6">
        <f>IF(AND(AD$56&gt;0,AD64&gt;=1),IF(AD$56&lt;10,220-20*AD64,IF(AD$56&lt;=17,210-10*AD64,IF(AD$56&lt;=40,204-4*AD64,IF(AD$56&lt;=80,202-2*AD64,IF(AD$56&gt;80,IF(AD64&gt;160,40,201-1*AD64)))))),IF(AD64&gt;=1,"!?!",""))</f>
      </c>
      <c r="AF64" s="12">
        <v>57</v>
      </c>
      <c r="AG64" s="6">
        <f>IF(AND(AF$56&gt;0,AF64&gt;=1),IF(AF$56&lt;10,220-20*AF64,IF(AF$56&lt;=17,210-10*AF64,IF(AF$56&lt;=40,204-4*AF64,IF(AF$56&lt;=80,202-2*AF64,IF(AF$56&gt;80,IF(AF64&gt;160,40,201-1*AF64)))))),IF(AF64&gt;=1,"!?!",""))</f>
        <v>144</v>
      </c>
      <c r="AH64" s="12"/>
      <c r="AI64" s="6">
        <f>IF(AND(AH$56&gt;0,AH64&gt;=1),IF(AH$56&lt;10,220-20*AH64,IF(AH$56&lt;=17,210-10*AH64,IF(AH$56&lt;=40,204-4*AH64,IF(AH$56&lt;=80,202-2*AH64,IF(AH$56&gt;80,IF(AH64&gt;160,40,201-1*AH64)))))),IF(AH64&gt;=1,"!?!",""))</f>
      </c>
      <c r="AJ64" s="6">
        <f t="shared" si="5"/>
        <v>144</v>
      </c>
      <c r="AK64" s="4">
        <f>IF(AL64&gt;5,LARGE((H64,J64,L64,N64,P64,R64,U64,W64,Z64,AC64,AE64,AG64,AI64,AJ64),1)+LARGE((H64,J64,L64,N64,P64,R64,U64,W64,Z64,AC64,AE64,AG64,AI64,AJ64),2)+LARGE((H64,J64,L64,N64,P64,R64,U64,W64,Z64,AC64,AE64,AG64,AI64,AJ64),3)+LARGE((H64,J64,L64,N64,P64,R64,U64,W64,Z64,AC64,AE64,AG64,AI64,AJ64),4)+LARGE((H64,J64,L64,N64,P64,R64,U64,W64,Z64,AC64,AE64,AG64,AI64,AJ64),5)+LARGE((H64,J64,L64,N64,P64,R64,U64,W64,Z64,AC64,AE64,AG64,AI64,AJ64),6),SUM(H64,J64,L64,N64,P64,R64,U64,W64,Z64,AC64,AE64,AG64,AI64,AJ64))</f>
        <v>778</v>
      </c>
      <c r="AL64" s="6">
        <f t="shared" si="6"/>
        <v>8</v>
      </c>
      <c r="AM64" s="4">
        <f t="shared" si="4"/>
        <v>778</v>
      </c>
    </row>
    <row r="65" spans="1:39" s="2" customFormat="1" ht="10.5" customHeight="1">
      <c r="A65" s="2">
        <f>RANK(AK65,$AK$58:$AK$65,0)</f>
        <v>8</v>
      </c>
      <c r="B65" s="10">
        <f>IF(ISERROR(RANK(AM65,$AM$58:$AM$65,0)),"",RANK(AM65,$AM$58:$AM$65,0))</f>
        <v>8</v>
      </c>
      <c r="C65" s="23" t="s">
        <v>90</v>
      </c>
      <c r="D65" s="23" t="s">
        <v>110</v>
      </c>
      <c r="E65" s="23" t="s">
        <v>16</v>
      </c>
      <c r="F65" s="23">
        <v>1989</v>
      </c>
      <c r="G65" s="12"/>
      <c r="H65" s="6">
        <f>IF(AND(G$56&gt;0,G65&gt;=1),IF(G$56&lt;10,220-20*G65,IF(G$56&lt;=17,210-10*G65,IF(G$56&lt;=40,204-4*G65,IF(G$56&lt;=80,202-2*G65,IF(G$56&gt;80,IF(G65&gt;160,40,201-1*G65)))))),IF(G65&gt;=1,"!?!",""))</f>
      </c>
      <c r="I65" s="12">
        <v>115</v>
      </c>
      <c r="J65" s="6">
        <f>IF(AND(I$56&gt;0,I65&gt;=1),IF(I$56&lt;10,220-20*I65,IF(I$56&lt;=17,210-10*I65,IF(I$56&lt;=40,204-4*I65,IF(I$56&lt;=80,202-2*I65,IF(I$56&gt;80,IF(I65&gt;160,40,201-1*I65)))))),IF(I65&gt;=1,"!?!",""))</f>
        <v>86</v>
      </c>
      <c r="K65" s="12"/>
      <c r="L65" s="6">
        <f>IF(AND(K$56&gt;0,K65&gt;=1),IF(K$56&lt;10,220-20*K65,IF(K$56&lt;=17,210-10*K65,IF(K$56&lt;=40,204-4*K65,IF(K$56&lt;=80,202-2*K65,IF(K$56&gt;80,IF(K65&gt;160,40,201-1*K65)))))),IF(K65&gt;=1,"!?!",""))</f>
      </c>
      <c r="M65" s="12">
        <v>7</v>
      </c>
      <c r="N65" s="6">
        <f>IF(AND(M$56&gt;0,M65&gt;=1),IF(M$56&lt;10,220-20*M65,IF(M$56&lt;=17,210-10*M65,IF(M$56&lt;=40,204-4*M65,IF(M$56&lt;=80,202-2*M65,IF(M$56&gt;80,IF(M65&gt;160,40,201-1*M65)))))),IF(M65&gt;=1,"!?!",""))</f>
        <v>80</v>
      </c>
      <c r="O65" s="12">
        <v>9</v>
      </c>
      <c r="P65" s="6">
        <f>IF(AND(O$56&gt;0,O65&gt;=1),IF(O$56&lt;10,220-20*O65,IF(O$56&lt;=17,210-10*O65,IF(O$56&lt;=40,204-4*O65,IF(O$56&lt;=80,202-2*O65,IF(O$56&gt;80,IF(O65&gt;160,40,201-1*O65)))))),IF(O65&gt;=1,"!?!",""))</f>
        <v>40</v>
      </c>
      <c r="Q65" s="12">
        <v>55</v>
      </c>
      <c r="R65" s="6">
        <f>IF(AND(Q$56&gt;0,Q65&gt;=1),IF(Q$56&lt;10,220-20*Q65,IF(Q$56&lt;=17,210-10*Q65,IF(Q$56&lt;=40,204-4*Q65,IF(Q$56&lt;=80,202-2*Q65,IF(Q$56&gt;80,IF(Q65&gt;160,40,201-1*Q65)))))),IF(Q65&gt;=1,"!?!",""))</f>
        <v>92</v>
      </c>
      <c r="S65" s="11"/>
      <c r="T65" s="12">
        <v>93</v>
      </c>
      <c r="U65" s="6">
        <f>IF(AND(S$56&gt;0,S65&gt;=1,T65=0),IF(S$56&lt;10,220-20*S65,IF(S$56&lt;=17,210-10*S65,IF(S$56&lt;=40,204-4*S65,IF(S$56&lt;=80,202-2*S65,IF(S$56&gt;80,IF(S65&gt;160,40,201-1*S65)))))),IF(AND(T$56&gt;0,T65&gt;=1,S65=0),IF(T$56&lt;10,220-20*T65,IF(T$56&lt;=17,210-10*T65,IF(T$56&lt;=40,204-4*T65,IF(T$56&lt;=80,202-2*T65,IF(T$56&gt;80,IF(T65&gt;160,40,201-1*T65)))))),IF(OR(S65&gt;=1,T65&gt;=1),"!?!","")))</f>
        <v>108</v>
      </c>
      <c r="V65" s="12">
        <v>17</v>
      </c>
      <c r="W65" s="6">
        <f>IF(AND(V$56&gt;0,V65&gt;=1),IF(V$56&lt;10,220-20*V65,IF(V$56&lt;=17,210-10*V65,IF(V$56&lt;=40,204-4*V65,IF(V$56&lt;=80,202-2*V65,IF(V$56&gt;80,IF(V65&gt;160,40,201-1*V65)))))),IF(V65&gt;=1,"!?!",""))</f>
        <v>40</v>
      </c>
      <c r="X65" s="11"/>
      <c r="Y65" s="12">
        <v>55</v>
      </c>
      <c r="Z65" s="6">
        <f>IF(AND(X$56&gt;0,X65&gt;=1,Y65=0),IF(X$56&lt;10,220-20*X65,IF(X$56&lt;=17,210-10*X65,IF(X$56&lt;=40,204-4*X65,IF(X$56&lt;=80,202-2*X65,IF(X$56&gt;80,IF(X65&gt;160,40,201-1*X65)))))),IF(AND(Y$56&gt;0,Y65&gt;=1,X65=0),IF(Y$56&lt;10,220-20*Y65,IF(Y$56&lt;=17,210-10*Y65,IF(Y$56&lt;=40,204-4*Y65,IF(Y$56&lt;=80,202-2*Y65,IF(Y$56&gt;80,IF(Y65&gt;160,40,201-1*Y65)))))),IF(OR(X65&gt;=1,Y65&gt;=1),"!?!","")))</f>
        <v>92</v>
      </c>
      <c r="AA65" s="12"/>
      <c r="AB65" s="11"/>
      <c r="AC65" s="6">
        <f>IF(AND(AA$56&gt;0,AA65&gt;=1,AB65=0),IF(AA$56&lt;10,220-20*AA65,IF(AA$56&lt;=17,210-10*AA65,IF(AA$56&lt;=40,204-4*AA65,IF(AA$56&lt;=80,202-2*AA65,IF(AA$56&gt;80,IF(AA65&gt;160,40,201-1*AA65)))))),IF(AND(AB$56&gt;0,AB65&gt;=1,AA65=0),IF(AB$56&lt;10,220-20*AB65,IF(AB$56&lt;=17,210-10*AB65,IF(AB$56&lt;=40,204-4*AB65,IF(AB$56&lt;=80,202-2*AB65,IF(AB$56&gt;80,IF(AB65&gt;160,40,201-1*AB65)))))),IF(OR(AA65&gt;=1,AB65&gt;=1),"!?!","")))</f>
      </c>
      <c r="AD65" s="12"/>
      <c r="AE65" s="6">
        <f>IF(AND(AD$56&gt;0,AD65&gt;=1),IF(AD$56&lt;10,220-20*AD65,IF(AD$56&lt;=17,210-10*AD65,IF(AD$56&lt;=40,204-4*AD65,IF(AD$56&lt;=80,202-2*AD65,IF(AD$56&gt;80,IF(AD65&gt;160,40,201-1*AD65)))))),IF(AD65&gt;=1,"!?!",""))</f>
      </c>
      <c r="AF65" s="12">
        <v>86</v>
      </c>
      <c r="AG65" s="6">
        <f>IF(AND(AF$56&gt;0,AF65&gt;=1),IF(AF$56&lt;10,220-20*AF65,IF(AF$56&lt;=17,210-10*AF65,IF(AF$56&lt;=40,204-4*AF65,IF(AF$56&lt;=80,202-2*AF65,IF(AF$56&gt;80,IF(AF65&gt;160,40,201-1*AF65)))))),IF(AF65&gt;=1,"!?!",""))</f>
        <v>115</v>
      </c>
      <c r="AH65" s="12">
        <v>21</v>
      </c>
      <c r="AI65" s="6">
        <f>IF(AND(AH$56&gt;0,AH65&gt;=1),IF(AH$56&lt;10,220-20*AH65,IF(AH$56&lt;=17,210-10*AH65,IF(AH$56&lt;=40,204-4*AH65,IF(AH$56&lt;=80,202-2*AH65,IF(AH$56&gt;80,IF(AH65&gt;160,40,201-1*AH65)))))),IF(AH65&gt;=1,"!?!",""))</f>
        <v>120</v>
      </c>
      <c r="AJ65" s="6">
        <f t="shared" si="5"/>
        <v>115</v>
      </c>
      <c r="AK65" s="4">
        <f>IF(AL65&gt;5,LARGE((H65,J65,L65,N65,P65,R65,U65,W65,Z65,AC65,AE65,AG65,AI65,AJ65),1)+LARGE((H65,J65,L65,N65,P65,R65,U65,W65,Z65,AC65,AE65,AG65,AI65,AJ65),2)+LARGE((H65,J65,L65,N65,P65,R65,U65,W65,Z65,AC65,AE65,AG65,AI65,AJ65),3)+LARGE((H65,J65,L65,N65,P65,R65,U65,W65,Z65,AC65,AE65,AG65,AI65,AJ65),4)+LARGE((H65,J65,L65,N65,P65,R65,U65,W65,Z65,AC65,AE65,AG65,AI65,AJ65),5)+LARGE((H65,J65,L65,N65,P65,R65,U65,W65,Z65,AC65,AE65,AG65,AI65,AJ65),6),SUM(H65,J65,L65,N65,P65,R65,U65,W65,Z65,AC65,AE65,AG65,AI65,AJ65))</f>
        <v>642</v>
      </c>
      <c r="AL65" s="6">
        <f t="shared" si="6"/>
        <v>10</v>
      </c>
      <c r="AM65" s="4">
        <f t="shared" si="4"/>
        <v>642</v>
      </c>
    </row>
    <row r="66" spans="2:39" s="2" customFormat="1" ht="11.25">
      <c r="B66" s="10"/>
      <c r="C66" s="21"/>
      <c r="D66" s="21"/>
      <c r="E66" s="21"/>
      <c r="F66" s="21"/>
      <c r="G66" s="12"/>
      <c r="H66" s="6">
        <f>IF(AND(G$24&gt;0,G66&gt;=1),IF(G$24&lt;10,220-20*G66,IF(G$24&lt;=17,210-10*G66,IF(G$24&lt;=40,204-4*G66,IF(G$24&lt;=80,202-2*G66,IF(G$24&gt;80,IF(G66&gt;160,40,201-1*G66)))))),IF(G66&gt;=1,"!?!",""))</f>
      </c>
      <c r="I66" s="12"/>
      <c r="J66" s="4"/>
      <c r="K66" s="12"/>
      <c r="L66" s="4"/>
      <c r="M66" s="12"/>
      <c r="N66" s="4"/>
      <c r="O66" s="12"/>
      <c r="P66" s="4"/>
      <c r="Q66" s="12"/>
      <c r="R66" s="4"/>
      <c r="S66" s="12"/>
      <c r="T66" s="12"/>
      <c r="U66" s="4"/>
      <c r="V66" s="12"/>
      <c r="W66" s="4"/>
      <c r="X66" s="12"/>
      <c r="Y66" s="12"/>
      <c r="Z66" s="4"/>
      <c r="AA66" s="12"/>
      <c r="AB66" s="12"/>
      <c r="AC66" s="4"/>
      <c r="AD66" s="12"/>
      <c r="AE66" s="4"/>
      <c r="AF66" s="12"/>
      <c r="AG66" s="4"/>
      <c r="AH66" s="12"/>
      <c r="AI66" s="4"/>
      <c r="AJ66" s="4"/>
      <c r="AK66" s="4"/>
      <c r="AL66" s="6"/>
      <c r="AM66" s="4"/>
    </row>
    <row r="67" spans="3:36" ht="15">
      <c r="C67" s="24"/>
      <c r="D67" s="24"/>
      <c r="E67" s="24"/>
      <c r="F67" s="22" t="s">
        <v>88</v>
      </c>
      <c r="G67" s="26">
        <v>6</v>
      </c>
      <c r="H67" s="8"/>
      <c r="I67" s="27">
        <v>13.6</v>
      </c>
      <c r="J67" s="8"/>
      <c r="K67" s="13">
        <v>8.5</v>
      </c>
      <c r="L67" s="8"/>
      <c r="M67" s="13">
        <v>8.4</v>
      </c>
      <c r="N67" s="8"/>
      <c r="O67" s="13">
        <v>10</v>
      </c>
      <c r="P67" s="8"/>
      <c r="Q67" s="13">
        <v>8.5</v>
      </c>
      <c r="R67" s="8"/>
      <c r="S67" s="13">
        <v>12</v>
      </c>
      <c r="T67" s="13">
        <v>21</v>
      </c>
      <c r="U67" s="8"/>
      <c r="V67" s="13">
        <v>9</v>
      </c>
      <c r="W67" s="8"/>
      <c r="X67" s="28">
        <v>11.8</v>
      </c>
      <c r="Y67" s="28">
        <v>21.1</v>
      </c>
      <c r="Z67" s="8"/>
      <c r="AA67" s="13">
        <v>5</v>
      </c>
      <c r="AB67" s="13">
        <v>10</v>
      </c>
      <c r="AC67" s="8"/>
      <c r="AD67" s="28">
        <v>3.9</v>
      </c>
      <c r="AE67" s="8"/>
      <c r="AF67" s="28">
        <v>11.4</v>
      </c>
      <c r="AG67" s="8"/>
      <c r="AH67" s="13">
        <v>7.6</v>
      </c>
      <c r="AI67" s="8"/>
      <c r="AJ67" s="8"/>
    </row>
    <row r="68" spans="1:39" s="7" customFormat="1" ht="11.25">
      <c r="A68" s="29" t="s">
        <v>61</v>
      </c>
      <c r="B68" s="29" t="s">
        <v>60</v>
      </c>
      <c r="C68" s="21"/>
      <c r="D68" s="21"/>
      <c r="E68" s="21"/>
      <c r="F68" s="22" t="s">
        <v>58</v>
      </c>
      <c r="G68" s="11">
        <v>25</v>
      </c>
      <c r="H68" s="8"/>
      <c r="I68" s="11">
        <v>74</v>
      </c>
      <c r="J68" s="8"/>
      <c r="K68" s="12">
        <v>26</v>
      </c>
      <c r="L68" s="8"/>
      <c r="M68" s="12">
        <v>13</v>
      </c>
      <c r="N68" s="8"/>
      <c r="O68" s="12">
        <v>9</v>
      </c>
      <c r="P68" s="8"/>
      <c r="Q68" s="12">
        <v>42</v>
      </c>
      <c r="R68" s="8"/>
      <c r="S68" s="12">
        <v>78</v>
      </c>
      <c r="T68" s="12">
        <v>125</v>
      </c>
      <c r="U68" s="8"/>
      <c r="V68" s="12">
        <v>10</v>
      </c>
      <c r="W68" s="8"/>
      <c r="X68" s="12">
        <v>23</v>
      </c>
      <c r="Y68" s="12">
        <v>57</v>
      </c>
      <c r="Z68" s="8"/>
      <c r="AA68" s="12">
        <v>2</v>
      </c>
      <c r="AB68" s="12">
        <v>5</v>
      </c>
      <c r="AC68" s="8"/>
      <c r="AD68" s="12">
        <v>33</v>
      </c>
      <c r="AE68" s="8"/>
      <c r="AF68" s="12">
        <v>51</v>
      </c>
      <c r="AG68" s="8"/>
      <c r="AH68" s="12">
        <v>18</v>
      </c>
      <c r="AI68" s="8"/>
      <c r="AJ68" s="8"/>
      <c r="AK68" s="4"/>
      <c r="AL68" s="4"/>
      <c r="AM68" s="4"/>
    </row>
    <row r="69" spans="1:39" s="2" customFormat="1" ht="14.25" customHeight="1">
      <c r="A69" s="29"/>
      <c r="B69" s="29"/>
      <c r="C69" s="20" t="s">
        <v>35</v>
      </c>
      <c r="D69" s="21"/>
      <c r="E69" s="21"/>
      <c r="F69" s="21"/>
      <c r="G69" s="4" t="s">
        <v>57</v>
      </c>
      <c r="H69" s="4" t="s">
        <v>150</v>
      </c>
      <c r="I69" s="6" t="s">
        <v>57</v>
      </c>
      <c r="J69" s="4" t="s">
        <v>38</v>
      </c>
      <c r="K69" s="4" t="s">
        <v>57</v>
      </c>
      <c r="L69" s="4" t="s">
        <v>39</v>
      </c>
      <c r="M69" s="4" t="s">
        <v>57</v>
      </c>
      <c r="N69" s="4" t="s">
        <v>40</v>
      </c>
      <c r="O69" s="4" t="s">
        <v>57</v>
      </c>
      <c r="P69" s="4" t="s">
        <v>41</v>
      </c>
      <c r="Q69" s="4" t="s">
        <v>57</v>
      </c>
      <c r="R69" s="4" t="s">
        <v>42</v>
      </c>
      <c r="S69" s="4" t="s">
        <v>57</v>
      </c>
      <c r="T69" s="4" t="s">
        <v>57</v>
      </c>
      <c r="U69" s="13" t="s">
        <v>43</v>
      </c>
      <c r="V69" s="4" t="s">
        <v>57</v>
      </c>
      <c r="W69" s="4" t="s">
        <v>44</v>
      </c>
      <c r="X69" s="4" t="s">
        <v>57</v>
      </c>
      <c r="Y69" s="4" t="s">
        <v>57</v>
      </c>
      <c r="Z69" s="4" t="s">
        <v>45</v>
      </c>
      <c r="AA69" s="4" t="s">
        <v>57</v>
      </c>
      <c r="AB69" s="4" t="s">
        <v>57</v>
      </c>
      <c r="AC69" s="4" t="s">
        <v>46</v>
      </c>
      <c r="AD69" s="4" t="s">
        <v>57</v>
      </c>
      <c r="AE69" s="4" t="s">
        <v>151</v>
      </c>
      <c r="AF69" s="4" t="s">
        <v>57</v>
      </c>
      <c r="AG69" s="4" t="s">
        <v>47</v>
      </c>
      <c r="AH69" s="4" t="s">
        <v>57</v>
      </c>
      <c r="AI69" s="4" t="s">
        <v>48</v>
      </c>
      <c r="AJ69" s="4" t="s">
        <v>67</v>
      </c>
      <c r="AK69" s="4" t="s">
        <v>49</v>
      </c>
      <c r="AL69" s="4" t="s">
        <v>50</v>
      </c>
      <c r="AM69" s="4" t="s">
        <v>59</v>
      </c>
    </row>
    <row r="70" spans="1:39" s="2" customFormat="1" ht="9.75" customHeight="1">
      <c r="A70" s="2">
        <f>RANK(AK70,$AK$70:$AK$78,0)</f>
        <v>1</v>
      </c>
      <c r="B70" s="10">
        <f>IF(ISERROR(RANK(AM70,$AM$70:$AM$78,0)),"",RANK(AM70,$AM$70:$AM$78,0))</f>
        <v>1</v>
      </c>
      <c r="C70" s="23" t="s">
        <v>116</v>
      </c>
      <c r="D70" s="23" t="s">
        <v>117</v>
      </c>
      <c r="E70" s="23" t="s">
        <v>118</v>
      </c>
      <c r="F70" s="23">
        <v>1974</v>
      </c>
      <c r="G70" s="12"/>
      <c r="H70" s="6">
        <f>IF(AND(G$68&gt;0,G70&gt;=1),IF(G$68&lt;10,220-20*G70,IF(G$68&lt;=17,210-10*G70,IF(G$68&lt;=40,204-4*G70,IF(G$68&lt;=80,202-2*G70,IF(G$68&gt;80,IF(G70&gt;160,40,201-1*G70)))))),IF(G70&gt;=1,"!?!",""))</f>
      </c>
      <c r="I70" s="12">
        <v>1</v>
      </c>
      <c r="J70" s="6">
        <f>IF(AND(I$68&gt;0,I70&gt;=1),IF(I$68&lt;10,220-20*I70,IF(I$68&lt;=17,210-10*I70,IF(I$68&lt;=40,204-4*I70,IF(I$68&lt;=80,202-2*I70,IF(I$68&gt;80,IF(I70&gt;160,40,201-1*I70)))))),IF(I70&gt;=1,"!?!",""))</f>
        <v>200</v>
      </c>
      <c r="K70" s="12">
        <v>1</v>
      </c>
      <c r="L70" s="6">
        <f>IF(AND(K$68&gt;0,K70&gt;=1),IF(K$68&lt;10,220-20*K70,IF(K$68&lt;=17,210-10*K70,IF(K$68&lt;=40,204-4*K70,IF(K$68&lt;=80,202-2*K70,IF(K$68&gt;80,IF(K70&gt;160,40,201-1*K70)))))),IF(K70&gt;=1,"!?!",""))</f>
        <v>200</v>
      </c>
      <c r="M70" s="12">
        <v>1</v>
      </c>
      <c r="N70" s="6">
        <f>IF(AND(M$68&gt;0,M70&gt;=1),IF(M$68&lt;10,220-20*M70,IF(M$68&lt;=17,210-10*M70,IF(M$68&lt;=40,204-4*M70,IF(M$68&lt;=80,202-2*M70,IF(M$68&gt;80,IF(M70&gt;160,40,201-1*M70)))))),IF(M70&gt;=1,"!?!",""))</f>
        <v>200</v>
      </c>
      <c r="O70" s="12">
        <v>9</v>
      </c>
      <c r="P70" s="6">
        <f>IF(AND(O$68&gt;0,O70&gt;=1),IF(O$68&lt;10,220-20*O70,IF(O$68&lt;=17,210-10*O70,IF(O$68&lt;=40,204-4*O70,IF(O$68&lt;=80,202-2*O70,IF(O$68&gt;80,IF(O70&gt;160,40,201-1*O70)))))),IF(O70&gt;=1,"!?!",""))</f>
        <v>40</v>
      </c>
      <c r="Q70" s="12">
        <v>1</v>
      </c>
      <c r="R70" s="6">
        <f>IF(AND(Q$68&gt;0,Q70&gt;=1),IF(Q$68&lt;10,220-20*Q70,IF(Q$68&lt;=17,210-10*Q70,IF(Q$68&lt;=40,204-4*Q70,IF(Q$68&lt;=80,202-2*Q70,IF(Q$68&gt;80,IF(Q70&gt;160,40,201-1*Q70)))))),IF(Q70&gt;=1,"!?!",""))</f>
        <v>200</v>
      </c>
      <c r="S70" s="12"/>
      <c r="T70" s="11"/>
      <c r="U70" s="6">
        <f>IF(AND(S$68&gt;0,S70&gt;=1,T70=0),IF(S$68&lt;10,220-20*S70,IF(S$68&lt;=17,210-10*S70,IF(S$68&lt;=40,204-4*S70,IF(S$68&lt;=80,202-2*S70,IF(S$68&gt;80,IF(S70&gt;160,40,201-1*S70)))))),IF(AND(T$68&gt;0,T70&gt;=1,S70=0),IF(T$68&lt;10,220-20*T70,IF(T$68&lt;=17,210-10*T70,IF(T$68&lt;=40,204-4*T70,IF(T$68&lt;=80,202-2*T70,IF(T$68&gt;80,IF(T70&gt;160,40,201-1*T70)))))),IF(OR(S70&gt;=1,T70&gt;=1),"!?!","")))</f>
      </c>
      <c r="V70" s="12"/>
      <c r="W70" s="6">
        <f>IF(AND(V$68&gt;0,V70&gt;=1),IF(V$68&lt;10,220-20*V70,IF(V$68&lt;=17,210-10*V70,IF(V$68&lt;=40,204-4*V70,IF(V$68&lt;=80,202-2*V70,IF(V$68&gt;80,IF(V70&gt;160,40,201-1*V70)))))),IF(V70&gt;=1,"!?!",""))</f>
      </c>
      <c r="X70" s="12">
        <v>1</v>
      </c>
      <c r="Y70" s="11"/>
      <c r="Z70" s="6">
        <f>IF(AND(X$68&gt;0,X70&gt;=1,Y70=0),IF(X$68&lt;10,220-20*X70,IF(X$68&lt;=17,210-10*X70,IF(X$68&lt;=40,204-4*X70,IF(X$68&lt;=80,202-2*X70,IF(X$68&gt;80,IF(X70&gt;160,40,201-1*X70)))))),IF(AND(Y$68&gt;0,Y70&gt;=1,X70=0),IF(Y$68&lt;10,220-20*Y70,IF(Y$68&lt;=17,210-10*Y70,IF(Y$68&lt;=40,204-4*Y70,IF(Y$68&lt;=80,202-2*Y70,IF(Y$68&gt;80,IF(Y70&gt;160,40,201-1*Y70)))))),IF(OR(X70&gt;=1,Y70&gt;=1),"!?!","")))</f>
        <v>200</v>
      </c>
      <c r="AA70" s="12"/>
      <c r="AB70" s="11"/>
      <c r="AC70" s="6">
        <f>IF(AND(AA$68&gt;0,AA70&gt;=1,AB70=0),IF(AA$68&lt;10,220-20*AA70,IF(AA$68&lt;=17,210-10*AA70,IF(AA$68&lt;=40,204-4*AA70,IF(AA$68&lt;=80,202-2*AA70,IF(AA$68&gt;80,IF(AA70&gt;160,40,201-1*AA70)))))),IF(AND(AB$68&gt;0,AB70&gt;=1,AA70=0),IF(AB$68&lt;10,220-20*AB70,IF(AB$68&lt;=17,210-10*AB70,IF(AB$68&lt;=40,204-4*AB70,IF(AB$68&lt;=80,202-2*AB70,IF(AB$68&gt;80,IF(AB70&gt;160,40,201-1*AB70)))))),IF(OR(AA70&gt;=1,AB70&gt;=1),"!?!","")))</f>
      </c>
      <c r="AD70" s="12"/>
      <c r="AE70" s="6">
        <f>IF(AND(AD$68&gt;0,AD70&gt;=1),IF(AD$68&lt;10,220-20*AD70,IF(AD$68&lt;=17,210-10*AD70,IF(AD$68&lt;=40,204-4*AD70,IF(AD$68&lt;=80,202-2*AD70,IF(AD$68&gt;80,IF(AD70&gt;160,40,201-1*AD70)))))),IF(AD70&gt;=1,"!?!",""))</f>
      </c>
      <c r="AF70" s="12">
        <v>1</v>
      </c>
      <c r="AG70" s="6">
        <f>IF(AND(AF$68&gt;0,AF70&gt;=1),IF(AF$68&lt;10,220-20*AF70,IF(AF$68&lt;=17,210-10*AF70,IF(AF$68&lt;=40,204-4*AF70,IF(AF$68&lt;=80,202-2*AF70,IF(AF$68&gt;80,IF(AF70&gt;160,40,201-1*AF70)))))),IF(AF70&gt;=1,"!?!",""))</f>
        <v>200</v>
      </c>
      <c r="AH70" s="12"/>
      <c r="AI70" s="6">
        <f>IF(AND(AH$68&gt;0,AH70&gt;=1),IF(AH$68&lt;10,220-20*AH70,IF(AH$68&lt;=17,210-10*AH70,IF(AH$68&lt;=40,204-4*AH70,IF(AH$68&lt;=80,202-2*AH70,IF(AH$68&gt;80,IF(AH70&gt;160,40,201-1*AH70)))))),IF(AH70&gt;=1,"!?!",""))</f>
      </c>
      <c r="AJ70" s="6">
        <f aca="true" t="shared" si="7" ref="AJ70:AJ78">AG70</f>
        <v>200</v>
      </c>
      <c r="AK70" s="4">
        <f>IF(AL70&gt;5,LARGE((H70,J70,L70,N70,P70,R70,U70,W70,Z70,AC70,AE70,AG70,AI70,AJ70),1)+LARGE((H70,J70,L70,N70,P70,R70,U70,W70,Z70,AC70,AE70,AG70,AI70,AJ70),2)+LARGE((H70,J70,L70,N70,P70,R70,U70,W70,Z70,AC70,AE70,AG70,AI70,AJ70),3)+LARGE((H70,J70,L70,N70,P70,R70,U70,W70,Z70,AC70,AE70,AG70,AI70,AJ70),4)+LARGE((H70,J70,L70,N70,P70,R70,U70,W70,Z70,AC70,AE70,AG70,AI70,AJ70),5)+LARGE((H70,J70,L70,N70,P70,R70,U70,W70,Z70,AC70,AE70,AG70,AI70,AJ70),6),SUM(H70,J70,L70,N70,P70,R70,U70,W70,Z70,AC70,AE70,AG70,AI70,AJ70))</f>
        <v>1200</v>
      </c>
      <c r="AL70" s="6">
        <f aca="true" t="shared" si="8" ref="AL70:AL78">COUNT(H70,J70,L70,N70,P70,R70,U70,W70,Z70,AC70,AE70,AG70,AI70,AJ70)</f>
        <v>8</v>
      </c>
      <c r="AM70" s="4">
        <f aca="true" t="shared" si="9" ref="AM70:AM78">IF(AL70&gt;=6,AK70)</f>
        <v>1200</v>
      </c>
    </row>
    <row r="71" spans="1:39" s="2" customFormat="1" ht="9.75" customHeight="1">
      <c r="A71" s="2">
        <f>RANK(AK71,$AK$70:$AK$78,0)</f>
        <v>2</v>
      </c>
      <c r="B71" s="10">
        <f>IF(ISERROR(RANK(AM71,$AM$70:$AM$78,0)),"",RANK(AM71,$AM$70:$AM$78,0))</f>
        <v>2</v>
      </c>
      <c r="C71" s="23" t="s">
        <v>66</v>
      </c>
      <c r="D71" s="23" t="s">
        <v>19</v>
      </c>
      <c r="E71" s="23" t="s">
        <v>55</v>
      </c>
      <c r="F71" s="23">
        <v>1974</v>
      </c>
      <c r="G71" s="12"/>
      <c r="H71" s="6">
        <f>IF(AND(G$68&gt;0,G71&gt;=1),IF(G$68&lt;10,220-20*G71,IF(G$68&lt;=17,210-10*G71,IF(G$68&lt;=40,204-4*G71,IF(G$68&lt;=80,202-2*G71,IF(G$68&gt;80,IF(G71&gt;160,40,201-1*G71)))))),IF(G71&gt;=1,"!?!",""))</f>
      </c>
      <c r="I71" s="12">
        <v>4</v>
      </c>
      <c r="J71" s="6">
        <f>IF(AND(I$68&gt;0,I71&gt;=1),IF(I$68&lt;10,220-20*I71,IF(I$68&lt;=17,210-10*I71,IF(I$68&lt;=40,204-4*I71,IF(I$68&lt;=80,202-2*I71,IF(I$68&gt;80,IF(I71&gt;160,40,201-1*I71)))))),IF(I71&gt;=1,"!?!",""))</f>
        <v>194</v>
      </c>
      <c r="K71" s="12">
        <v>2</v>
      </c>
      <c r="L71" s="6">
        <f>IF(AND(K$68&gt;0,K71&gt;=1),IF(K$68&lt;10,220-20*K71,IF(K$68&lt;=17,210-10*K71,IF(K$68&lt;=40,204-4*K71,IF(K$68&lt;=80,202-2*K71,IF(K$68&gt;80,IF(K71&gt;160,40,201-1*K71)))))),IF(K71&gt;=1,"!?!",""))</f>
        <v>196</v>
      </c>
      <c r="M71" s="12"/>
      <c r="N71" s="6">
        <f>IF(AND(M$68&gt;0,M71&gt;=1),IF(M$68&lt;10,220-20*M71,IF(M$68&lt;=17,210-10*M71,IF(M$68&lt;=40,204-4*M71,IF(M$68&lt;=80,202-2*M71,IF(M$68&gt;80,IF(M71&gt;160,40,201-1*M71)))))),IF(M71&gt;=1,"!?!",""))</f>
      </c>
      <c r="O71" s="12"/>
      <c r="P71" s="6">
        <f>IF(AND(O$68&gt;0,O71&gt;=1),IF(O$68&lt;10,220-20*O71,IF(O$68&lt;=17,210-10*O71,IF(O$68&lt;=40,204-4*O71,IF(O$68&lt;=80,202-2*O71,IF(O$68&gt;80,IF(O71&gt;160,40,201-1*O71)))))),IF(O71&gt;=1,"!?!",""))</f>
      </c>
      <c r="Q71" s="12"/>
      <c r="R71" s="6">
        <f>IF(AND(Q$68&gt;0,Q71&gt;=1),IF(Q$68&lt;10,220-20*Q71,IF(Q$68&lt;=17,210-10*Q71,IF(Q$68&lt;=40,204-4*Q71,IF(Q$68&lt;=80,202-2*Q71,IF(Q$68&gt;80,IF(Q71&gt;160,40,201-1*Q71)))))),IF(Q71&gt;=1,"!?!",""))</f>
      </c>
      <c r="S71" s="12"/>
      <c r="T71" s="11"/>
      <c r="U71" s="6">
        <f>IF(AND(S$68&gt;0,S71&gt;=1,T71=0),IF(S$68&lt;10,220-20*S71,IF(S$68&lt;=17,210-10*S71,IF(S$68&lt;=40,204-4*S71,IF(S$68&lt;=80,202-2*S71,IF(S$68&gt;80,IF(S71&gt;160,40,201-1*S71)))))),IF(AND(T$68&gt;0,T71&gt;=1,S71=0),IF(T$68&lt;10,220-20*T71,IF(T$68&lt;=17,210-10*T71,IF(T$68&lt;=40,204-4*T71,IF(T$68&lt;=80,202-2*T71,IF(T$68&gt;80,IF(T71&gt;160,40,201-1*T71)))))),IF(OR(S71&gt;=1,T71&gt;=1),"!?!","")))</f>
      </c>
      <c r="V71" s="12">
        <v>5</v>
      </c>
      <c r="W71" s="6">
        <f>IF(AND(V$68&gt;0,V71&gt;=1),IF(V$68&lt;10,220-20*V71,IF(V$68&lt;=17,210-10*V71,IF(V$68&lt;=40,204-4*V71,IF(V$68&lt;=80,202-2*V71,IF(V$68&gt;80,IF(V71&gt;160,40,201-1*V71)))))),IF(V71&gt;=1,"!?!",""))</f>
        <v>160</v>
      </c>
      <c r="X71" s="12"/>
      <c r="Y71" s="11"/>
      <c r="Z71" s="6">
        <f>IF(AND(X$68&gt;0,X71&gt;=1,Y71=0),IF(X$68&lt;10,220-20*X71,IF(X$68&lt;=17,210-10*X71,IF(X$68&lt;=40,204-4*X71,IF(X$68&lt;=80,202-2*X71,IF(X$68&gt;80,IF(X71&gt;160,40,201-1*X71)))))),IF(AND(Y$68&gt;0,Y71&gt;=1,X71=0),IF(Y$68&lt;10,220-20*Y71,IF(Y$68&lt;=17,210-10*Y71,IF(Y$68&lt;=40,204-4*Y71,IF(Y$68&lt;=80,202-2*Y71,IF(Y$68&gt;80,IF(Y71&gt;160,40,201-1*Y71)))))),IF(OR(X71&gt;=1,Y71&gt;=1),"!?!","")))</f>
      </c>
      <c r="AA71" s="12"/>
      <c r="AB71" s="11"/>
      <c r="AC71" s="6">
        <f>IF(AND(AA$68&gt;0,AA71&gt;=1,AB71=0),IF(AA$68&lt;10,220-20*AA71,IF(AA$68&lt;=17,210-10*AA71,IF(AA$68&lt;=40,204-4*AA71,IF(AA$68&lt;=80,202-2*AA71,IF(AA$68&gt;80,IF(AA71&gt;160,40,201-1*AA71)))))),IF(AND(AB$68&gt;0,AB71&gt;=1,AA71=0),IF(AB$68&lt;10,220-20*AB71,IF(AB$68&lt;=17,210-10*AB71,IF(AB$68&lt;=40,204-4*AB71,IF(AB$68&lt;=80,202-2*AB71,IF(AB$68&gt;80,IF(AB71&gt;160,40,201-1*AB71)))))),IF(OR(AA71&gt;=1,AB71&gt;=1),"!?!","")))</f>
      </c>
      <c r="AD71" s="12">
        <v>2</v>
      </c>
      <c r="AE71" s="6">
        <f>IF(AND(AD$68&gt;0,AD71&gt;=1),IF(AD$68&lt;10,220-20*AD71,IF(AD$68&lt;=17,210-10*AD71,IF(AD$68&lt;=40,204-4*AD71,IF(AD$68&lt;=80,202-2*AD71,IF(AD$68&gt;80,IF(AD71&gt;160,40,201-1*AD71)))))),IF(AD71&gt;=1,"!?!",""))</f>
        <v>196</v>
      </c>
      <c r="AF71" s="12">
        <v>4</v>
      </c>
      <c r="AG71" s="6">
        <f>IF(AND(AF$68&gt;0,AF71&gt;=1),IF(AF$68&lt;10,220-20*AF71,IF(AF$68&lt;=17,210-10*AF71,IF(AF$68&lt;=40,204-4*AF71,IF(AF$68&lt;=80,202-2*AF71,IF(AF$68&gt;80,IF(AF71&gt;160,40,201-1*AF71)))))),IF(AF71&gt;=1,"!?!",""))</f>
        <v>194</v>
      </c>
      <c r="AH71" s="12">
        <v>4</v>
      </c>
      <c r="AI71" s="6">
        <f>IF(AND(AH$68&gt;0,AH71&gt;=1),IF(AH$68&lt;10,220-20*AH71,IF(AH$68&lt;=17,210-10*AH71,IF(AH$68&lt;=40,204-4*AH71,IF(AH$68&lt;=80,202-2*AH71,IF(AH$68&gt;80,IF(AH71&gt;160,40,201-1*AH71)))))),IF(AH71&gt;=1,"!?!",""))</f>
        <v>188</v>
      </c>
      <c r="AJ71" s="6">
        <f t="shared" si="7"/>
        <v>194</v>
      </c>
      <c r="AK71" s="4">
        <f>IF(AL71&gt;5,LARGE((H71,J71,L71,N71,P71,R71,U71,W71,Z71,AC71,AE71,AG71,AI71,AJ71),1)+LARGE((H71,J71,L71,N71,P71,R71,U71,W71,Z71,AC71,AE71,AG71,AI71,AJ71),2)+LARGE((H71,J71,L71,N71,P71,R71,U71,W71,Z71,AC71,AE71,AG71,AI71,AJ71),3)+LARGE((H71,J71,L71,N71,P71,R71,U71,W71,Z71,AC71,AE71,AG71,AI71,AJ71),4)+LARGE((H71,J71,L71,N71,P71,R71,U71,W71,Z71,AC71,AE71,AG71,AI71,AJ71),5)+LARGE((H71,J71,L71,N71,P71,R71,U71,W71,Z71,AC71,AE71,AG71,AI71,AJ71),6),SUM(H71,J71,L71,N71,P71,R71,U71,W71,Z71,AC71,AE71,AG71,AI71,AJ71))</f>
        <v>1162</v>
      </c>
      <c r="AL71" s="6">
        <f t="shared" si="8"/>
        <v>7</v>
      </c>
      <c r="AM71" s="4">
        <f t="shared" si="9"/>
        <v>1162</v>
      </c>
    </row>
    <row r="72" spans="1:39" s="2" customFormat="1" ht="9.75" customHeight="1">
      <c r="A72" s="2">
        <f>RANK(AK72,$AK$70:$AK$78,0)</f>
        <v>3</v>
      </c>
      <c r="B72" s="10">
        <f>IF(ISERROR(RANK(AM72,$AM$70:$AM$78,0)),"",RANK(AM72,$AM$70:$AM$78,0))</f>
        <v>3</v>
      </c>
      <c r="C72" s="23" t="s">
        <v>120</v>
      </c>
      <c r="D72" s="23" t="s">
        <v>21</v>
      </c>
      <c r="E72" s="23" t="s">
        <v>11</v>
      </c>
      <c r="F72" s="23">
        <v>1968</v>
      </c>
      <c r="G72" s="12"/>
      <c r="H72" s="6">
        <f>IF(AND(G$68&gt;0,G72&gt;=1),IF(G$68&lt;10,220-20*G72,IF(G$68&lt;=17,210-10*G72,IF(G$68&lt;=40,204-4*G72,IF(G$68&lt;=80,202-2*G72,IF(G$68&gt;80,IF(G72&gt;160,40,201-1*G72)))))),IF(G72&gt;=1,"!?!",""))</f>
      </c>
      <c r="I72" s="12">
        <v>13</v>
      </c>
      <c r="J72" s="6">
        <f>IF(AND(I$68&gt;0,I72&gt;=1),IF(I$68&lt;10,220-20*I72,IF(I$68&lt;=17,210-10*I72,IF(I$68&lt;=40,204-4*I72,IF(I$68&lt;=80,202-2*I72,IF(I$68&gt;80,IF(I72&gt;160,40,201-1*I72)))))),IF(I72&gt;=1,"!?!",""))</f>
        <v>176</v>
      </c>
      <c r="K72" s="12"/>
      <c r="L72" s="6">
        <f>IF(AND(K$68&gt;0,K72&gt;=1),IF(K$68&lt;10,220-20*K72,IF(K$68&lt;=17,210-10*K72,IF(K$68&lt;=40,204-4*K72,IF(K$68&lt;=80,202-2*K72,IF(K$68&gt;80,IF(K72&gt;160,40,201-1*K72)))))),IF(K72&gt;=1,"!?!",""))</f>
      </c>
      <c r="M72" s="12">
        <v>4</v>
      </c>
      <c r="N72" s="6">
        <f>IF(AND(M$68&gt;0,M72&gt;=1),IF(M$68&lt;10,220-20*M72,IF(M$68&lt;=17,210-10*M72,IF(M$68&lt;=40,204-4*M72,IF(M$68&lt;=80,202-2*M72,IF(M$68&gt;80,IF(M72&gt;160,40,201-1*M72)))))),IF(M72&gt;=1,"!?!",""))</f>
        <v>170</v>
      </c>
      <c r="O72" s="12">
        <v>9</v>
      </c>
      <c r="P72" s="6">
        <f>IF(AND(O$68&gt;0,O72&gt;=1),IF(O$68&lt;10,220-20*O72,IF(O$68&lt;=17,210-10*O72,IF(O$68&lt;=40,204-4*O72,IF(O$68&lt;=80,202-2*O72,IF(O$68&gt;80,IF(O72&gt;160,40,201-1*O72)))))),IF(O72&gt;=1,"!?!",""))</f>
        <v>40</v>
      </c>
      <c r="Q72" s="12"/>
      <c r="R72" s="6">
        <f>IF(AND(Q$68&gt;0,Q72&gt;=1),IF(Q$68&lt;10,220-20*Q72,IF(Q$68&lt;=17,210-10*Q72,IF(Q$68&lt;=40,204-4*Q72,IF(Q$68&lt;=80,202-2*Q72,IF(Q$68&gt;80,IF(Q72&gt;160,40,201-1*Q72)))))),IF(Q72&gt;=1,"!?!",""))</f>
      </c>
      <c r="S72" s="12"/>
      <c r="T72" s="11"/>
      <c r="U72" s="6">
        <f>IF(AND(S$68&gt;0,S72&gt;=1,T72=0),IF(S$68&lt;10,220-20*S72,IF(S$68&lt;=17,210-10*S72,IF(S$68&lt;=40,204-4*S72,IF(S$68&lt;=80,202-2*S72,IF(S$68&gt;80,IF(S72&gt;160,40,201-1*S72)))))),IF(AND(T$68&gt;0,T72&gt;=1,S72=0),IF(T$68&lt;10,220-20*T72,IF(T$68&lt;=17,210-10*T72,IF(T$68&lt;=40,204-4*T72,IF(T$68&lt;=80,202-2*T72,IF(T$68&gt;80,IF(T72&gt;160,40,201-1*T72)))))),IF(OR(S72&gt;=1,T72&gt;=1),"!?!","")))</f>
      </c>
      <c r="V72" s="12">
        <v>3</v>
      </c>
      <c r="W72" s="6">
        <f>IF(AND(V$68&gt;0,V72&gt;=1),IF(V$68&lt;10,220-20*V72,IF(V$68&lt;=17,210-10*V72,IF(V$68&lt;=40,204-4*V72,IF(V$68&lt;=80,202-2*V72,IF(V$68&gt;80,IF(V72&gt;160,40,201-1*V72)))))),IF(V72&gt;=1,"!?!",""))</f>
        <v>180</v>
      </c>
      <c r="X72" s="12"/>
      <c r="Y72" s="11">
        <v>3</v>
      </c>
      <c r="Z72" s="6">
        <f>IF(AND(X$68&gt;0,X72&gt;=1,Y72=0),IF(X$68&lt;10,220-20*X72,IF(X$68&lt;=17,210-10*X72,IF(X$68&lt;=40,204-4*X72,IF(X$68&lt;=80,202-2*X72,IF(X$68&gt;80,IF(X72&gt;160,40,201-1*X72)))))),IF(AND(Y$68&gt;0,Y72&gt;=1,X72=0),IF(Y$68&lt;10,220-20*Y72,IF(Y$68&lt;=17,210-10*Y72,IF(Y$68&lt;=40,204-4*Y72,IF(Y$68&lt;=80,202-2*Y72,IF(Y$68&gt;80,IF(Y72&gt;160,40,201-1*Y72)))))),IF(OR(X72&gt;=1,Y72&gt;=1),"!?!","")))</f>
        <v>196</v>
      </c>
      <c r="AA72" s="12"/>
      <c r="AB72" s="11"/>
      <c r="AC72" s="6">
        <f>IF(AND(AA$68&gt;0,AA72&gt;=1,AB72=0),IF(AA$68&lt;10,220-20*AA72,IF(AA$68&lt;=17,210-10*AA72,IF(AA$68&lt;=40,204-4*AA72,IF(AA$68&lt;=80,202-2*AA72,IF(AA$68&gt;80,IF(AA72&gt;160,40,201-1*AA72)))))),IF(AND(AB$68&gt;0,AB72&gt;=1,AA72=0),IF(AB$68&lt;10,220-20*AB72,IF(AB$68&lt;=17,210-10*AB72,IF(AB$68&lt;=40,204-4*AB72,IF(AB$68&lt;=80,202-2*AB72,IF(AB$68&gt;80,IF(AB72&gt;160,40,201-1*AB72)))))),IF(OR(AA72&gt;=1,AB72&gt;=1),"!?!","")))</f>
      </c>
      <c r="AD72" s="12"/>
      <c r="AE72" s="6">
        <f>IF(AND(AD$68&gt;0,AD72&gt;=1),IF(AD$68&lt;10,220-20*AD72,IF(AD$68&lt;=17,210-10*AD72,IF(AD$68&lt;=40,204-4*AD72,IF(AD$68&lt;=80,202-2*AD72,IF(AD$68&gt;80,IF(AD72&gt;160,40,201-1*AD72)))))),IF(AD72&gt;=1,"!?!",""))</f>
      </c>
      <c r="AF72" s="12">
        <v>7</v>
      </c>
      <c r="AG72" s="6">
        <f>IF(AND(AF$68&gt;0,AF72&gt;=1),IF(AF$68&lt;10,220-20*AF72,IF(AF$68&lt;=17,210-10*AF72,IF(AF$68&lt;=40,204-4*AF72,IF(AF$68&lt;=80,202-2*AF72,IF(AF$68&gt;80,IF(AF72&gt;160,40,201-1*AF72)))))),IF(AF72&gt;=1,"!?!",""))</f>
        <v>188</v>
      </c>
      <c r="AH72" s="12">
        <v>5</v>
      </c>
      <c r="AI72" s="6">
        <f>IF(AND(AH$68&gt;0,AH72&gt;=1),IF(AH$68&lt;10,220-20*AH72,IF(AH$68&lt;=17,210-10*AH72,IF(AH$68&lt;=40,204-4*AH72,IF(AH$68&lt;=80,202-2*AH72,IF(AH$68&gt;80,IF(AH72&gt;160,40,201-1*AH72)))))),IF(AH72&gt;=1,"!?!",""))</f>
        <v>184</v>
      </c>
      <c r="AJ72" s="6">
        <f t="shared" si="7"/>
        <v>188</v>
      </c>
      <c r="AK72" s="4">
        <f>IF(AL72&gt;5,LARGE((H72,J72,L72,N72,P72,R72,U72,W72,Z72,AC72,AE72,AG72,AI72,AJ72),1)+LARGE((H72,J72,L72,N72,P72,R72,U72,W72,Z72,AC72,AE72,AG72,AI72,AJ72),2)+LARGE((H72,J72,L72,N72,P72,R72,U72,W72,Z72,AC72,AE72,AG72,AI72,AJ72),3)+LARGE((H72,J72,L72,N72,P72,R72,U72,W72,Z72,AC72,AE72,AG72,AI72,AJ72),4)+LARGE((H72,J72,L72,N72,P72,R72,U72,W72,Z72,AC72,AE72,AG72,AI72,AJ72),5)+LARGE((H72,J72,L72,N72,P72,R72,U72,W72,Z72,AC72,AE72,AG72,AI72,AJ72),6),SUM(H72,J72,L72,N72,P72,R72,U72,W72,Z72,AC72,AE72,AG72,AI72,AJ72))</f>
        <v>1112</v>
      </c>
      <c r="AL72" s="6">
        <f t="shared" si="8"/>
        <v>8</v>
      </c>
      <c r="AM72" s="4">
        <f t="shared" si="9"/>
        <v>1112</v>
      </c>
    </row>
    <row r="73" spans="1:39" s="2" customFormat="1" ht="9.75" customHeight="1">
      <c r="A73" s="2">
        <f>RANK(AK73,$AK$70:$AK$78,0)</f>
        <v>4</v>
      </c>
      <c r="B73" s="10">
        <f>IF(ISERROR(RANK(AM73,$AM$70:$AM$78,0)),"",RANK(AM73,$AM$70:$AM$78,0))</f>
        <v>4</v>
      </c>
      <c r="C73" s="23" t="s">
        <v>62</v>
      </c>
      <c r="D73" s="23" t="s">
        <v>63</v>
      </c>
      <c r="E73" s="23" t="s">
        <v>0</v>
      </c>
      <c r="F73" s="23">
        <v>1972</v>
      </c>
      <c r="G73" s="12"/>
      <c r="H73" s="6">
        <f>IF(AND(G$68&gt;0,G73&gt;=1),IF(G$68&lt;10,220-20*G73,IF(G$68&lt;=17,210-10*G73,IF(G$68&lt;=40,204-4*G73,IF(G$68&lt;=80,202-2*G73,IF(G$68&gt;80,IF(G73&gt;160,40,201-1*G73)))))),IF(G73&gt;=1,"!?!",""))</f>
      </c>
      <c r="I73" s="12"/>
      <c r="J73" s="6">
        <f>IF(AND(I$68&gt;0,I73&gt;=1),IF(I$68&lt;10,220-20*I73,IF(I$68&lt;=17,210-10*I73,IF(I$68&lt;=40,204-4*I73,IF(I$68&lt;=80,202-2*I73,IF(I$68&gt;80,IF(I73&gt;160,40,201-1*I73)))))),IF(I73&gt;=1,"!?!",""))</f>
      </c>
      <c r="K73" s="12"/>
      <c r="L73" s="6">
        <f>IF(AND(K$68&gt;0,K73&gt;=1),IF(K$68&lt;10,220-20*K73,IF(K$68&lt;=17,210-10*K73,IF(K$68&lt;=40,204-4*K73,IF(K$68&lt;=80,202-2*K73,IF(K$68&gt;80,IF(K73&gt;160,40,201-1*K73)))))),IF(K73&gt;=1,"!?!",""))</f>
      </c>
      <c r="M73" s="12">
        <v>2</v>
      </c>
      <c r="N73" s="6">
        <f>IF(AND(M$68&gt;0,M73&gt;=1),IF(M$68&lt;10,220-20*M73,IF(M$68&lt;=17,210-10*M73,IF(M$68&lt;=40,204-4*M73,IF(M$68&lt;=80,202-2*M73,IF(M$68&gt;80,IF(M73&gt;160,40,201-1*M73)))))),IF(M73&gt;=1,"!?!",""))</f>
        <v>190</v>
      </c>
      <c r="O73" s="12">
        <v>9</v>
      </c>
      <c r="P73" s="6">
        <f>IF(AND(O$68&gt;0,O73&gt;=1),IF(O$68&lt;10,220-20*O73,IF(O$68&lt;=17,210-10*O73,IF(O$68&lt;=40,204-4*O73,IF(O$68&lt;=80,202-2*O73,IF(O$68&gt;80,IF(O73&gt;160,40,201-1*O73)))))),IF(O73&gt;=1,"!?!",""))</f>
        <v>40</v>
      </c>
      <c r="Q73" s="12">
        <v>4</v>
      </c>
      <c r="R73" s="6">
        <f>IF(AND(Q$68&gt;0,Q73&gt;=1),IF(Q$68&lt;10,220-20*Q73,IF(Q$68&lt;=17,210-10*Q73,IF(Q$68&lt;=40,204-4*Q73,IF(Q$68&lt;=80,202-2*Q73,IF(Q$68&gt;80,IF(Q73&gt;160,40,201-1*Q73)))))),IF(Q73&gt;=1,"!?!",""))</f>
        <v>194</v>
      </c>
      <c r="S73" s="12">
        <v>6</v>
      </c>
      <c r="T73" s="11"/>
      <c r="U73" s="6">
        <f>IF(AND(S$68&gt;0,S73&gt;=1,T73=0),IF(S$68&lt;10,220-20*S73,IF(S$68&lt;=17,210-10*S73,IF(S$68&lt;=40,204-4*S73,IF(S$68&lt;=80,202-2*S73,IF(S$68&gt;80,IF(S73&gt;160,40,201-1*S73)))))),IF(AND(T$68&gt;0,T73&gt;=1,S73=0),IF(T$68&lt;10,220-20*T73,IF(T$68&lt;=17,210-10*T73,IF(T$68&lt;=40,204-4*T73,IF(T$68&lt;=80,202-2*T73,IF(T$68&gt;80,IF(T73&gt;160,40,201-1*T73)))))),IF(OR(S73&gt;=1,T73&gt;=1),"!?!","")))</f>
        <v>190</v>
      </c>
      <c r="V73" s="12">
        <v>2</v>
      </c>
      <c r="W73" s="6">
        <f>IF(AND(V$68&gt;0,V73&gt;=1),IF(V$68&lt;10,220-20*V73,IF(V$68&lt;=17,210-10*V73,IF(V$68&lt;=40,204-4*V73,IF(V$68&lt;=80,202-2*V73,IF(V$68&gt;80,IF(V73&gt;160,40,201-1*V73)))))),IF(V73&gt;=1,"!?!",""))</f>
        <v>190</v>
      </c>
      <c r="X73" s="12">
        <v>4</v>
      </c>
      <c r="Y73" s="11"/>
      <c r="Z73" s="6">
        <f>IF(AND(X$68&gt;0,X73&gt;=1,Y73=0),IF(X$68&lt;10,220-20*X73,IF(X$68&lt;=17,210-10*X73,IF(X$68&lt;=40,204-4*X73,IF(X$68&lt;=80,202-2*X73,IF(X$68&gt;80,IF(X73&gt;160,40,201-1*X73)))))),IF(AND(Y$68&gt;0,Y73&gt;=1,X73=0),IF(Y$68&lt;10,220-20*Y73,IF(Y$68&lt;=17,210-10*Y73,IF(Y$68&lt;=40,204-4*Y73,IF(Y$68&lt;=80,202-2*Y73,IF(Y$68&gt;80,IF(Y73&gt;160,40,201-1*Y73)))))),IF(OR(X73&gt;=1,Y73&gt;=1),"!?!","")))</f>
        <v>188</v>
      </c>
      <c r="AA73" s="12"/>
      <c r="AB73" s="11">
        <v>4</v>
      </c>
      <c r="AC73" s="6">
        <f>IF(AND(AA$68&gt;0,AA73&gt;=1,AB73=0),IF(AA$68&lt;10,220-20*AA73,IF(AA$68&lt;=17,210-10*AA73,IF(AA$68&lt;=40,204-4*AA73,IF(AA$68&lt;=80,202-2*AA73,IF(AA$68&gt;80,IF(AA73&gt;160,40,201-1*AA73)))))),IF(AND(AB$68&gt;0,AB73&gt;=1,AA73=0),IF(AB$68&lt;10,220-20*AB73,IF(AB$68&lt;=17,210-10*AB73,IF(AB$68&lt;=40,204-4*AB73,IF(AB$68&lt;=80,202-2*AB73,IF(AB$68&gt;80,IF(AB73&gt;160,40,201-1*AB73)))))),IF(OR(AA73&gt;=1,AB73&gt;=1),"!?!","")))</f>
        <v>140</v>
      </c>
      <c r="AD73" s="12"/>
      <c r="AE73" s="6">
        <f>IF(AND(AD$68&gt;0,AD73&gt;=1),IF(AD$68&lt;10,220-20*AD73,IF(AD$68&lt;=17,210-10*AD73,IF(AD$68&lt;=40,204-4*AD73,IF(AD$68&lt;=80,202-2*AD73,IF(AD$68&gt;80,IF(AD73&gt;160,40,201-1*AD73)))))),IF(AD73&gt;=1,"!?!",""))</f>
      </c>
      <c r="AF73" s="12"/>
      <c r="AG73" s="6">
        <f>IF(AND(AF$68&gt;0,AF73&gt;=1),IF(AF$68&lt;10,220-20*AF73,IF(AF$68&lt;=17,210-10*AF73,IF(AF$68&lt;=40,204-4*AF73,IF(AF$68&lt;=80,202-2*AF73,IF(AF$68&gt;80,IF(AF73&gt;160,40,201-1*AF73)))))),IF(AF73&gt;=1,"!?!",""))</f>
      </c>
      <c r="AH73" s="12"/>
      <c r="AI73" s="6">
        <f>IF(AND(AH$68&gt;0,AH73&gt;=1),IF(AH$68&lt;10,220-20*AH73,IF(AH$68&lt;=17,210-10*AH73,IF(AH$68&lt;=40,204-4*AH73,IF(AH$68&lt;=80,202-2*AH73,IF(AH$68&gt;80,IF(AH73&gt;160,40,201-1*AH73)))))),IF(AH73&gt;=1,"!?!",""))</f>
      </c>
      <c r="AJ73" s="6">
        <f t="shared" si="7"/>
      </c>
      <c r="AK73" s="4">
        <f>IF(AL73&gt;5,LARGE((H73,J73,L73,N73,P73,R73,U73,W73,Z73,AC73,AE73,AG73,AI73,AJ73),1)+LARGE((H73,J73,L73,N73,P73,R73,U73,W73,Z73,AC73,AE73,AG73,AI73,AJ73),2)+LARGE((H73,J73,L73,N73,P73,R73,U73,W73,Z73,AC73,AE73,AG73,AI73,AJ73),3)+LARGE((H73,J73,L73,N73,P73,R73,U73,W73,Z73,AC73,AE73,AG73,AI73,AJ73),4)+LARGE((H73,J73,L73,N73,P73,R73,U73,W73,Z73,AC73,AE73,AG73,AI73,AJ73),5)+LARGE((H73,J73,L73,N73,P73,R73,U73,W73,Z73,AC73,AE73,AG73,AI73,AJ73),6),SUM(H73,J73,L73,N73,P73,R73,U73,W73,Z73,AC73,AE73,AG73,AI73,AJ73))</f>
        <v>1092</v>
      </c>
      <c r="AL73" s="6">
        <f t="shared" si="8"/>
        <v>7</v>
      </c>
      <c r="AM73" s="4">
        <f t="shared" si="9"/>
        <v>1092</v>
      </c>
    </row>
    <row r="74" spans="1:39" s="2" customFormat="1" ht="9.75" customHeight="1">
      <c r="A74" s="2">
        <f>RANK(AK74,$AK$70:$AK$78,0)</f>
        <v>4</v>
      </c>
      <c r="B74" s="10">
        <f>IF(ISERROR(RANK(AM74,$AM$70:$AM$78,0)),"",RANK(AM74,$AM$70:$AM$78,0))</f>
        <v>4</v>
      </c>
      <c r="C74" s="23" t="s">
        <v>108</v>
      </c>
      <c r="D74" s="23" t="s">
        <v>101</v>
      </c>
      <c r="E74" s="23" t="s">
        <v>52</v>
      </c>
      <c r="F74" s="23">
        <v>1970</v>
      </c>
      <c r="G74" s="12"/>
      <c r="H74" s="6">
        <f>IF(AND(G$68&gt;0,G74&gt;=1),IF(G$68&lt;10,220-20*G74,IF(G$68&lt;=17,210-10*G74,IF(G$68&lt;=40,204-4*G74,IF(G$68&lt;=80,202-2*G74,IF(G$68&gt;80,IF(G74&gt;160,40,201-1*G74)))))),IF(G74&gt;=1,"!?!",""))</f>
      </c>
      <c r="I74" s="12">
        <v>6</v>
      </c>
      <c r="J74" s="6">
        <f>IF(AND(I$68&gt;0,I74&gt;=1),IF(I$68&lt;10,220-20*I74,IF(I$68&lt;=17,210-10*I74,IF(I$68&lt;=40,204-4*I74,IF(I$68&lt;=80,202-2*I74,IF(I$68&gt;80,IF(I74&gt;160,40,201-1*I74)))))),IF(I74&gt;=1,"!?!",""))</f>
        <v>190</v>
      </c>
      <c r="K74" s="12">
        <v>5</v>
      </c>
      <c r="L74" s="6">
        <f>IF(AND(K$68&gt;0,K74&gt;=1),IF(K$68&lt;10,220-20*K74,IF(K$68&lt;=17,210-10*K74,IF(K$68&lt;=40,204-4*K74,IF(K$68&lt;=80,202-2*K74,IF(K$68&gt;80,IF(K74&gt;160,40,201-1*K74)))))),IF(K74&gt;=1,"!?!",""))</f>
        <v>184</v>
      </c>
      <c r="M74" s="12"/>
      <c r="N74" s="6">
        <f>IF(AND(M$68&gt;0,M74&gt;=1),IF(M$68&lt;10,220-20*M74,IF(M$68&lt;=17,210-10*M74,IF(M$68&lt;=40,204-4*M74,IF(M$68&lt;=80,202-2*M74,IF(M$68&gt;80,IF(M74&gt;160,40,201-1*M74)))))),IF(M74&gt;=1,"!?!",""))</f>
      </c>
      <c r="O74" s="12">
        <v>9</v>
      </c>
      <c r="P74" s="6">
        <f>IF(AND(O$68&gt;0,O74&gt;=1),IF(O$68&lt;10,220-20*O74,IF(O$68&lt;=17,210-10*O74,IF(O$68&lt;=40,204-4*O74,IF(O$68&lt;=80,202-2*O74,IF(O$68&gt;80,IF(O74&gt;160,40,201-1*O74)))))),IF(O74&gt;=1,"!?!",""))</f>
        <v>40</v>
      </c>
      <c r="Q74" s="12"/>
      <c r="R74" s="6">
        <f>IF(AND(Q$68&gt;0,Q74&gt;=1),IF(Q$68&lt;10,220-20*Q74,IF(Q$68&lt;=17,210-10*Q74,IF(Q$68&lt;=40,204-4*Q74,IF(Q$68&lt;=80,202-2*Q74,IF(Q$68&gt;80,IF(Q74&gt;160,40,201-1*Q74)))))),IF(Q74&gt;=1,"!?!",""))</f>
      </c>
      <c r="S74" s="12"/>
      <c r="T74" s="11">
        <v>21</v>
      </c>
      <c r="U74" s="6">
        <f>IF(AND(S$68&gt;0,S74&gt;=1,T74=0),IF(S$68&lt;10,220-20*S74,IF(S$68&lt;=17,210-10*S74,IF(S$68&lt;=40,204-4*S74,IF(S$68&lt;=80,202-2*S74,IF(S$68&gt;80,IF(S74&gt;160,40,201-1*S74)))))),IF(AND(T$68&gt;0,T74&gt;=1,S74=0),IF(T$68&lt;10,220-20*T74,IF(T$68&lt;=17,210-10*T74,IF(T$68&lt;=40,204-4*T74,IF(T$68&lt;=80,202-2*T74,IF(T$68&gt;80,IF(T74&gt;160,40,201-1*T74)))))),IF(OR(S74&gt;=1,T74&gt;=1),"!?!","")))</f>
        <v>180</v>
      </c>
      <c r="V74" s="12">
        <v>4</v>
      </c>
      <c r="W74" s="6">
        <f>IF(AND(V$68&gt;0,V74&gt;=1),IF(V$68&lt;10,220-20*V74,IF(V$68&lt;=17,210-10*V74,IF(V$68&lt;=40,204-4*V74,IF(V$68&lt;=80,202-2*V74,IF(V$68&gt;80,IF(V74&gt;160,40,201-1*V74)))))),IF(V74&gt;=1,"!?!",""))</f>
        <v>170</v>
      </c>
      <c r="X74" s="12"/>
      <c r="Y74" s="11"/>
      <c r="Z74" s="6">
        <f>IF(AND(X$68&gt;0,X74&gt;=1,Y74=0),IF(X$68&lt;10,220-20*X74,IF(X$68&lt;=17,210-10*X74,IF(X$68&lt;=40,204-4*X74,IF(X$68&lt;=80,202-2*X74,IF(X$68&gt;80,IF(X74&gt;160,40,201-1*X74)))))),IF(AND(Y$68&gt;0,Y74&gt;=1,X74=0),IF(Y$68&lt;10,220-20*Y74,IF(Y$68&lt;=17,210-10*Y74,IF(Y$68&lt;=40,204-4*Y74,IF(Y$68&lt;=80,202-2*Y74,IF(Y$68&gt;80,IF(Y74&gt;160,40,201-1*Y74)))))),IF(OR(X74&gt;=1,Y74&gt;=1),"!?!","")))</f>
      </c>
      <c r="AA74" s="12"/>
      <c r="AB74" s="11"/>
      <c r="AC74" s="6">
        <f>IF(AND(AA$68&gt;0,AA74&gt;=1,AB74=0),IF(AA$68&lt;10,220-20*AA74,IF(AA$68&lt;=17,210-10*AA74,IF(AA$68&lt;=40,204-4*AA74,IF(AA$68&lt;=80,202-2*AA74,IF(AA$68&gt;80,IF(AA74&gt;160,40,201-1*AA74)))))),IF(AND(AB$68&gt;0,AB74&gt;=1,AA74=0),IF(AB$68&lt;10,220-20*AB74,IF(AB$68&lt;=17,210-10*AB74,IF(AB$68&lt;=40,204-4*AB74,IF(AB$68&lt;=80,202-2*AB74,IF(AB$68&gt;80,IF(AB74&gt;160,40,201-1*AB74)))))),IF(OR(AA74&gt;=1,AB74&gt;=1),"!?!","")))</f>
      </c>
      <c r="AD74" s="12"/>
      <c r="AE74" s="6">
        <f>IF(AND(AD$68&gt;0,AD74&gt;=1),IF(AD$68&lt;10,220-20*AD74,IF(AD$68&lt;=17,210-10*AD74,IF(AD$68&lt;=40,204-4*AD74,IF(AD$68&lt;=80,202-2*AD74,IF(AD$68&gt;80,IF(AD74&gt;160,40,201-1*AD74)))))),IF(AD74&gt;=1,"!?!",""))</f>
      </c>
      <c r="AF74" s="12">
        <v>9</v>
      </c>
      <c r="AG74" s="6">
        <f>IF(AND(AF$68&gt;0,AF74&gt;=1),IF(AF$68&lt;10,220-20*AF74,IF(AF$68&lt;=17,210-10*AF74,IF(AF$68&lt;=40,204-4*AF74,IF(AF$68&lt;=80,202-2*AF74,IF(AF$68&gt;80,IF(AF74&gt;160,40,201-1*AF74)))))),IF(AF74&gt;=1,"!?!",""))</f>
        <v>184</v>
      </c>
      <c r="AH74" s="12"/>
      <c r="AI74" s="6">
        <f>IF(AND(AH$68&gt;0,AH74&gt;=1),IF(AH$68&lt;10,220-20*AH74,IF(AH$68&lt;=17,210-10*AH74,IF(AH$68&lt;=40,204-4*AH74,IF(AH$68&lt;=80,202-2*AH74,IF(AH$68&gt;80,IF(AH74&gt;160,40,201-1*AH74)))))),IF(AH74&gt;=1,"!?!",""))</f>
      </c>
      <c r="AJ74" s="6">
        <f t="shared" si="7"/>
        <v>184</v>
      </c>
      <c r="AK74" s="4">
        <f>IF(AL74&gt;5,LARGE((H74,J74,L74,N74,P74,R74,U74,W74,Z74,AC74,AE74,AG74,AI74,AJ74),1)+LARGE((H74,J74,L74,N74,P74,R74,U74,W74,Z74,AC74,AE74,AG74,AI74,AJ74),2)+LARGE((H74,J74,L74,N74,P74,R74,U74,W74,Z74,AC74,AE74,AG74,AI74,AJ74),3)+LARGE((H74,J74,L74,N74,P74,R74,U74,W74,Z74,AC74,AE74,AG74,AI74,AJ74),4)+LARGE((H74,J74,L74,N74,P74,R74,U74,W74,Z74,AC74,AE74,AG74,AI74,AJ74),5)+LARGE((H74,J74,L74,N74,P74,R74,U74,W74,Z74,AC74,AE74,AG74,AI74,AJ74),6),SUM(H74,J74,L74,N74,P74,R74,U74,W74,Z74,AC74,AE74,AG74,AI74,AJ74))</f>
        <v>1092</v>
      </c>
      <c r="AL74" s="6">
        <f t="shared" si="8"/>
        <v>7</v>
      </c>
      <c r="AM74" s="4">
        <f t="shared" si="9"/>
        <v>1092</v>
      </c>
    </row>
    <row r="75" spans="1:39" s="2" customFormat="1" ht="9.75" customHeight="1">
      <c r="A75" s="2">
        <f>RANK(AK75,$AK$70:$AK$78,0)</f>
        <v>6</v>
      </c>
      <c r="B75" s="10">
        <f>IF(ISERROR(RANK(AM75,$AM$70:$AM$78,0)),"",RANK(AM75,$AM$70:$AM$78,0))</f>
        <v>6</v>
      </c>
      <c r="C75" s="23" t="s">
        <v>12</v>
      </c>
      <c r="D75" s="23" t="s">
        <v>20</v>
      </c>
      <c r="E75" s="23" t="s">
        <v>51</v>
      </c>
      <c r="F75" s="23">
        <v>1969</v>
      </c>
      <c r="G75" s="12"/>
      <c r="H75" s="6">
        <f>IF(AND(G$68&gt;0,G75&gt;=1),IF(G$68&lt;10,220-20*G75,IF(G$68&lt;=17,210-10*G75,IF(G$68&lt;=40,204-4*G75,IF(G$68&lt;=80,202-2*G75,IF(G$68&gt;80,IF(G75&gt;160,40,201-1*G75)))))),IF(G75&gt;=1,"!?!",""))</f>
      </c>
      <c r="I75" s="12">
        <v>7</v>
      </c>
      <c r="J75" s="6">
        <f>IF(AND(I$68&gt;0,I75&gt;=1),IF(I$68&lt;10,220-20*I75,IF(I$68&lt;=17,210-10*I75,IF(I$68&lt;=40,204-4*I75,IF(I$68&lt;=80,202-2*I75,IF(I$68&gt;80,IF(I75&gt;160,40,201-1*I75)))))),IF(I75&gt;=1,"!?!",""))</f>
        <v>188</v>
      </c>
      <c r="K75" s="12">
        <v>8</v>
      </c>
      <c r="L75" s="6">
        <f>IF(AND(K$68&gt;0,K75&gt;=1),IF(K$68&lt;10,220-20*K75,IF(K$68&lt;=17,210-10*K75,IF(K$68&lt;=40,204-4*K75,IF(K$68&lt;=80,202-2*K75,IF(K$68&gt;80,IF(K75&gt;160,40,201-1*K75)))))),IF(K75&gt;=1,"!?!",""))</f>
        <v>172</v>
      </c>
      <c r="M75" s="12"/>
      <c r="N75" s="6">
        <f>IF(AND(M$68&gt;0,M75&gt;=1),IF(M$68&lt;10,220-20*M75,IF(M$68&lt;=17,210-10*M75,IF(M$68&lt;=40,204-4*M75,IF(M$68&lt;=80,202-2*M75,IF(M$68&gt;80,IF(M75&gt;160,40,201-1*M75)))))),IF(M75&gt;=1,"!?!",""))</f>
      </c>
      <c r="O75" s="12">
        <v>9</v>
      </c>
      <c r="P75" s="6">
        <f>IF(AND(O$68&gt;0,O75&gt;=1),IF(O$68&lt;10,220-20*O75,IF(O$68&lt;=17,210-10*O75,IF(O$68&lt;=40,204-4*O75,IF(O$68&lt;=80,202-2*O75,IF(O$68&gt;80,IF(O75&gt;160,40,201-1*O75)))))),IF(O75&gt;=1,"!?!",""))</f>
        <v>40</v>
      </c>
      <c r="Q75" s="12"/>
      <c r="R75" s="6">
        <f>IF(AND(Q$68&gt;0,Q75&gt;=1),IF(Q$68&lt;10,220-20*Q75,IF(Q$68&lt;=17,210-10*Q75,IF(Q$68&lt;=40,204-4*Q75,IF(Q$68&lt;=80,202-2*Q75,IF(Q$68&gt;80,IF(Q75&gt;160,40,201-1*Q75)))))),IF(Q75&gt;=1,"!?!",""))</f>
      </c>
      <c r="S75" s="12"/>
      <c r="T75" s="11"/>
      <c r="U75" s="6">
        <f>IF(AND(S$68&gt;0,S75&gt;=1,T75=0),IF(S$68&lt;10,220-20*S75,IF(S$68&lt;=17,210-10*S75,IF(S$68&lt;=40,204-4*S75,IF(S$68&lt;=80,202-2*S75,IF(S$68&gt;80,IF(S75&gt;160,40,201-1*S75)))))),IF(AND(T$68&gt;0,T75&gt;=1,S75=0),IF(T$68&lt;10,220-20*T75,IF(T$68&lt;=17,210-10*T75,IF(T$68&lt;=40,204-4*T75,IF(T$68&lt;=80,202-2*T75,IF(T$68&gt;80,IF(T75&gt;160,40,201-1*T75)))))),IF(OR(S75&gt;=1,T75&gt;=1),"!?!","")))</f>
      </c>
      <c r="V75" s="12"/>
      <c r="W75" s="6">
        <f>IF(AND(V$68&gt;0,V75&gt;=1),IF(V$68&lt;10,220-20*V75,IF(V$68&lt;=17,210-10*V75,IF(V$68&lt;=40,204-4*V75,IF(V$68&lt;=80,202-2*V75,IF(V$68&gt;80,IF(V75&gt;160,40,201-1*V75)))))),IF(V75&gt;=1,"!?!",""))</f>
      </c>
      <c r="X75" s="12"/>
      <c r="Y75" s="11">
        <v>4</v>
      </c>
      <c r="Z75" s="6">
        <f>IF(AND(X$68&gt;0,X75&gt;=1,Y75=0),IF(X$68&lt;10,220-20*X75,IF(X$68&lt;=17,210-10*X75,IF(X$68&lt;=40,204-4*X75,IF(X$68&lt;=80,202-2*X75,IF(X$68&gt;80,IF(X75&gt;160,40,201-1*X75)))))),IF(AND(Y$68&gt;0,Y75&gt;=1,X75=0),IF(Y$68&lt;10,220-20*Y75,IF(Y$68&lt;=17,210-10*Y75,IF(Y$68&lt;=40,204-4*Y75,IF(Y$68&lt;=80,202-2*Y75,IF(Y$68&gt;80,IF(Y75&gt;160,40,201-1*Y75)))))),IF(OR(X75&gt;=1,Y75&gt;=1),"!?!","")))</f>
        <v>194</v>
      </c>
      <c r="AA75" s="12"/>
      <c r="AB75" s="11"/>
      <c r="AC75" s="6">
        <f>IF(AND(AA$68&gt;0,AA75&gt;=1,AB75=0),IF(AA$68&lt;10,220-20*AA75,IF(AA$68&lt;=17,210-10*AA75,IF(AA$68&lt;=40,204-4*AA75,IF(AA$68&lt;=80,202-2*AA75,IF(AA$68&gt;80,IF(AA75&gt;160,40,201-1*AA75)))))),IF(AND(AB$68&gt;0,AB75&gt;=1,AA75=0),IF(AB$68&lt;10,220-20*AB75,IF(AB$68&lt;=17,210-10*AB75,IF(AB$68&lt;=40,204-4*AB75,IF(AB$68&lt;=80,202-2*AB75,IF(AB$68&gt;80,IF(AB75&gt;160,40,201-1*AB75)))))),IF(OR(AA75&gt;=1,AB75&gt;=1),"!?!","")))</f>
      </c>
      <c r="AD75" s="12">
        <v>6</v>
      </c>
      <c r="AE75" s="6">
        <f>IF(AND(AD$68&gt;0,AD75&gt;=1),IF(AD$68&lt;10,220-20*AD75,IF(AD$68&lt;=17,210-10*AD75,IF(AD$68&lt;=40,204-4*AD75,IF(AD$68&lt;=80,202-2*AD75,IF(AD$68&gt;80,IF(AD75&gt;160,40,201-1*AD75)))))),IF(AD75&gt;=1,"!?!",""))</f>
        <v>180</v>
      </c>
      <c r="AF75" s="12">
        <v>12</v>
      </c>
      <c r="AG75" s="6">
        <f>IF(AND(AF$68&gt;0,AF75&gt;=1),IF(AF$68&lt;10,220-20*AF75,IF(AF$68&lt;=17,210-10*AF75,IF(AF$68&lt;=40,204-4*AF75,IF(AF$68&lt;=80,202-2*AF75,IF(AF$68&gt;80,IF(AF75&gt;160,40,201-1*AF75)))))),IF(AF75&gt;=1,"!?!",""))</f>
        <v>178</v>
      </c>
      <c r="AH75" s="12"/>
      <c r="AI75" s="6">
        <f>IF(AND(AH$68&gt;0,AH75&gt;=1),IF(AH$68&lt;10,220-20*AH75,IF(AH$68&lt;=17,210-10*AH75,IF(AH$68&lt;=40,204-4*AH75,IF(AH$68&lt;=80,202-2*AH75,IF(AH$68&gt;80,IF(AH75&gt;160,40,201-1*AH75)))))),IF(AH75&gt;=1,"!?!",""))</f>
      </c>
      <c r="AJ75" s="6">
        <f t="shared" si="7"/>
        <v>178</v>
      </c>
      <c r="AK75" s="4">
        <f>IF(AL75&gt;5,LARGE((H75,J75,L75,N75,P75,R75,U75,W75,Z75,AC75,AE75,AG75,AI75,AJ75),1)+LARGE((H75,J75,L75,N75,P75,R75,U75,W75,Z75,AC75,AE75,AG75,AI75,AJ75),2)+LARGE((H75,J75,L75,N75,P75,R75,U75,W75,Z75,AC75,AE75,AG75,AI75,AJ75),3)+LARGE((H75,J75,L75,N75,P75,R75,U75,W75,Z75,AC75,AE75,AG75,AI75,AJ75),4)+LARGE((H75,J75,L75,N75,P75,R75,U75,W75,Z75,AC75,AE75,AG75,AI75,AJ75),5)+LARGE((H75,J75,L75,N75,P75,R75,U75,W75,Z75,AC75,AE75,AG75,AI75,AJ75),6),SUM(H75,J75,L75,N75,P75,R75,U75,W75,Z75,AC75,AE75,AG75,AI75,AJ75))</f>
        <v>1090</v>
      </c>
      <c r="AL75" s="6">
        <f t="shared" si="8"/>
        <v>7</v>
      </c>
      <c r="AM75" s="4">
        <f t="shared" si="9"/>
        <v>1090</v>
      </c>
    </row>
    <row r="76" spans="1:39" s="2" customFormat="1" ht="9.75" customHeight="1">
      <c r="A76" s="2">
        <f>RANK(AK76,$AK$70:$AK$78,0)</f>
        <v>7</v>
      </c>
      <c r="B76" s="10">
        <f>IF(ISERROR(RANK(AM76,$AM$70:$AM$78,0)),"",RANK(AM76,$AM$70:$AM$78,0))</f>
        <v>7</v>
      </c>
      <c r="C76" s="23" t="s">
        <v>99</v>
      </c>
      <c r="D76" s="23" t="s">
        <v>100</v>
      </c>
      <c r="E76" s="23" t="s">
        <v>55</v>
      </c>
      <c r="F76" s="23">
        <v>1969</v>
      </c>
      <c r="G76" s="12"/>
      <c r="H76" s="6">
        <f>IF(AND(G$68&gt;0,G76&gt;=1),IF(G$68&lt;10,220-20*G76,IF(G$68&lt;=17,210-10*G76,IF(G$68&lt;=40,204-4*G76,IF(G$68&lt;=80,202-2*G76,IF(G$68&gt;80,IF(G76&gt;160,40,201-1*G76)))))),IF(G76&gt;=1,"!?!",""))</f>
      </c>
      <c r="I76" s="12">
        <v>3</v>
      </c>
      <c r="J76" s="6">
        <f>IF(AND(I$68&gt;0,I76&gt;=1),IF(I$68&lt;10,220-20*I76,IF(I$68&lt;=17,210-10*I76,IF(I$68&lt;=40,204-4*I76,IF(I$68&lt;=80,202-2*I76,IF(I$68&gt;80,IF(I76&gt;160,40,201-1*I76)))))),IF(I76&gt;=1,"!?!",""))</f>
        <v>196</v>
      </c>
      <c r="K76" s="12"/>
      <c r="L76" s="6">
        <f>IF(AND(K$68&gt;0,K76&gt;=1),IF(K$68&lt;10,220-20*K76,IF(K$68&lt;=17,210-10*K76,IF(K$68&lt;=40,204-4*K76,IF(K$68&lt;=80,202-2*K76,IF(K$68&gt;80,IF(K76&gt;160,40,201-1*K76)))))),IF(K76&gt;=1,"!?!",""))</f>
      </c>
      <c r="M76" s="12"/>
      <c r="N76" s="6">
        <f>IF(AND(M$68&gt;0,M76&gt;=1),IF(M$68&lt;10,220-20*M76,IF(M$68&lt;=17,210-10*M76,IF(M$68&lt;=40,204-4*M76,IF(M$68&lt;=80,202-2*M76,IF(M$68&gt;80,IF(M76&gt;160,40,201-1*M76)))))),IF(M76&gt;=1,"!?!",""))</f>
      </c>
      <c r="O76" s="12">
        <v>9</v>
      </c>
      <c r="P76" s="6">
        <f>IF(AND(O$68&gt;0,O76&gt;=1),IF(O$68&lt;10,220-20*O76,IF(O$68&lt;=17,210-10*O76,IF(O$68&lt;=40,204-4*O76,IF(O$68&lt;=80,202-2*O76,IF(O$68&gt;80,IF(O76&gt;160,40,201-1*O76)))))),IF(O76&gt;=1,"!?!",""))</f>
        <v>40</v>
      </c>
      <c r="Q76" s="12">
        <v>2</v>
      </c>
      <c r="R76" s="6">
        <f>IF(AND(Q$68&gt;0,Q76&gt;=1),IF(Q$68&lt;10,220-20*Q76,IF(Q$68&lt;=17,210-10*Q76,IF(Q$68&lt;=40,204-4*Q76,IF(Q$68&lt;=80,202-2*Q76,IF(Q$68&gt;80,IF(Q76&gt;160,40,201-1*Q76)))))),IF(Q76&gt;=1,"!?!",""))</f>
        <v>198</v>
      </c>
      <c r="S76" s="12"/>
      <c r="T76" s="11"/>
      <c r="U76" s="6">
        <f>IF(AND(S$68&gt;0,S76&gt;=1,T76=0),IF(S$68&lt;10,220-20*S76,IF(S$68&lt;=17,210-10*S76,IF(S$68&lt;=40,204-4*S76,IF(S$68&lt;=80,202-2*S76,IF(S$68&gt;80,IF(S76&gt;160,40,201-1*S76)))))),IF(AND(T$68&gt;0,T76&gt;=1,S76=0),IF(T$68&lt;10,220-20*T76,IF(T$68&lt;=17,210-10*T76,IF(T$68&lt;=40,204-4*T76,IF(T$68&lt;=80,202-2*T76,IF(T$68&gt;80,IF(T76&gt;160,40,201-1*T76)))))),IF(OR(S76&gt;=1,T76&gt;=1),"!?!","")))</f>
      </c>
      <c r="V76" s="12">
        <v>1</v>
      </c>
      <c r="W76" s="6">
        <f>IF(AND(V$68&gt;0,V76&gt;=1),IF(V$68&lt;10,220-20*V76,IF(V$68&lt;=17,210-10*V76,IF(V$68&lt;=40,204-4*V76,IF(V$68&lt;=80,202-2*V76,IF(V$68&gt;80,IF(V76&gt;160,40,201-1*V76)))))),IF(V76&gt;=1,"!?!",""))</f>
        <v>200</v>
      </c>
      <c r="X76" s="12"/>
      <c r="Y76" s="11"/>
      <c r="Z76" s="6">
        <f>IF(AND(X$68&gt;0,X76&gt;=1,Y76=0),IF(X$68&lt;10,220-20*X76,IF(X$68&lt;=17,210-10*X76,IF(X$68&lt;=40,204-4*X76,IF(X$68&lt;=80,202-2*X76,IF(X$68&gt;80,IF(X76&gt;160,40,201-1*X76)))))),IF(AND(Y$68&gt;0,Y76&gt;=1,X76=0),IF(Y$68&lt;10,220-20*Y76,IF(Y$68&lt;=17,210-10*Y76,IF(Y$68&lt;=40,204-4*Y76,IF(Y$68&lt;=80,202-2*Y76,IF(Y$68&gt;80,IF(Y76&gt;160,40,201-1*Y76)))))),IF(OR(X76&gt;=1,Y76&gt;=1),"!?!","")))</f>
      </c>
      <c r="AA76" s="12"/>
      <c r="AB76" s="11"/>
      <c r="AC76" s="6">
        <f>IF(AND(AA$68&gt;0,AA76&gt;=1,AB76=0),IF(AA$68&lt;10,220-20*AA76,IF(AA$68&lt;=17,210-10*AA76,IF(AA$68&lt;=40,204-4*AA76,IF(AA$68&lt;=80,202-2*AA76,IF(AA$68&gt;80,IF(AA76&gt;160,40,201-1*AA76)))))),IF(AND(AB$68&gt;0,AB76&gt;=1,AA76=0),IF(AB$68&lt;10,220-20*AB76,IF(AB$68&lt;=17,210-10*AB76,IF(AB$68&lt;=40,204-4*AB76,IF(AB$68&lt;=80,202-2*AB76,IF(AB$68&gt;80,IF(AB76&gt;160,40,201-1*AB76)))))),IF(OR(AA76&gt;=1,AB76&gt;=1),"!?!","")))</f>
      </c>
      <c r="AD76" s="12"/>
      <c r="AE76" s="6">
        <f>IF(AND(AD$68&gt;0,AD76&gt;=1),IF(AD$68&lt;10,220-20*AD76,IF(AD$68&lt;=17,210-10*AD76,IF(AD$68&lt;=40,204-4*AD76,IF(AD$68&lt;=80,202-2*AD76,IF(AD$68&gt;80,IF(AD76&gt;160,40,201-1*AD76)))))),IF(AD76&gt;=1,"!?!",""))</f>
      </c>
      <c r="AF76" s="12">
        <v>2</v>
      </c>
      <c r="AG76" s="6">
        <f>IF(AND(AF$68&gt;0,AF76&gt;=1),IF(AF$68&lt;10,220-20*AF76,IF(AF$68&lt;=17,210-10*AF76,IF(AF$68&lt;=40,204-4*AF76,IF(AF$68&lt;=80,202-2*AF76,IF(AF$68&gt;80,IF(AF76&gt;160,40,201-1*AF76)))))),IF(AF76&gt;=1,"!?!",""))</f>
        <v>198</v>
      </c>
      <c r="AH76" s="12"/>
      <c r="AI76" s="6">
        <f>IF(AND(AH$68&gt;0,AH76&gt;=1),IF(AH$68&lt;10,220-20*AH76,IF(AH$68&lt;=17,210-10*AH76,IF(AH$68&lt;=40,204-4*AH76,IF(AH$68&lt;=80,202-2*AH76,IF(AH$68&gt;80,IF(AH76&gt;160,40,201-1*AH76)))))),IF(AH76&gt;=1,"!?!",""))</f>
      </c>
      <c r="AJ76" s="6">
        <f t="shared" si="7"/>
        <v>198</v>
      </c>
      <c r="AK76" s="4">
        <f>IF(AL76&gt;5,LARGE((H76,J76,L76,N76,P76,R76,U76,W76,Z76,AC76,AE76,AG76,AI76,AJ76),1)+LARGE((H76,J76,L76,N76,P76,R76,U76,W76,Z76,AC76,AE76,AG76,AI76,AJ76),2)+LARGE((H76,J76,L76,N76,P76,R76,U76,W76,Z76,AC76,AE76,AG76,AI76,AJ76),3)+LARGE((H76,J76,L76,N76,P76,R76,U76,W76,Z76,AC76,AE76,AG76,AI76,AJ76),4)+LARGE((H76,J76,L76,N76,P76,R76,U76,W76,Z76,AC76,AE76,AG76,AI76,AJ76),5)+LARGE((H76,J76,L76,N76,P76,R76,U76,W76,Z76,AC76,AE76,AG76,AI76,AJ76),6),SUM(H76,J76,L76,N76,P76,R76,U76,W76,Z76,AC76,AE76,AG76,AI76,AJ76))</f>
        <v>1030</v>
      </c>
      <c r="AL76" s="6">
        <f t="shared" si="8"/>
        <v>6</v>
      </c>
      <c r="AM76" s="4">
        <f t="shared" si="9"/>
        <v>1030</v>
      </c>
    </row>
    <row r="77" spans="1:39" s="2" customFormat="1" ht="9.75" customHeight="1">
      <c r="A77" s="2">
        <f>RANK(AK77,$AK$70:$AK$78,0)</f>
        <v>8</v>
      </c>
      <c r="B77" s="10">
        <f>IF(ISERROR(RANK(AM77,$AM$70:$AM$78,0)),"",RANK(AM77,$AM$70:$AM$78,0))</f>
        <v>8</v>
      </c>
      <c r="C77" s="23" t="s">
        <v>157</v>
      </c>
      <c r="D77" s="23" t="s">
        <v>158</v>
      </c>
      <c r="E77" s="23" t="s">
        <v>64</v>
      </c>
      <c r="F77" s="23">
        <v>1967</v>
      </c>
      <c r="G77" s="12"/>
      <c r="H77" s="6">
        <f>IF(AND(G$68&gt;0,G77&gt;=1),IF(G$68&lt;10,220-20*G77,IF(G$68&lt;=17,210-10*G77,IF(G$68&lt;=40,204-4*G77,IF(G$68&lt;=80,202-2*G77,IF(G$68&gt;80,IF(G77&gt;160,40,201-1*G77)))))),IF(G77&gt;=1,"!?!",""))</f>
      </c>
      <c r="I77" s="12">
        <v>66</v>
      </c>
      <c r="J77" s="6">
        <f>IF(AND(I$68&gt;0,I77&gt;=1),IF(I$68&lt;10,220-20*I77,IF(I$68&lt;=17,210-10*I77,IF(I$68&lt;=40,204-4*I77,IF(I$68&lt;=80,202-2*I77,IF(I$68&gt;80,IF(I77&gt;160,40,201-1*I77)))))),IF(I77&gt;=1,"!?!",""))</f>
        <v>70</v>
      </c>
      <c r="K77" s="12">
        <v>25</v>
      </c>
      <c r="L77" s="6">
        <f>IF(AND(K$68&gt;0,K77&gt;=1),IF(K$68&lt;10,220-20*K77,IF(K$68&lt;=17,210-10*K77,IF(K$68&lt;=40,204-4*K77,IF(K$68&lt;=80,202-2*K77,IF(K$68&gt;80,IF(K77&gt;160,40,201-1*K77)))))),IF(K77&gt;=1,"!?!",""))</f>
        <v>104</v>
      </c>
      <c r="M77" s="12"/>
      <c r="N77" s="6">
        <f>IF(AND(M$68&gt;0,M77&gt;=1),IF(M$68&lt;10,220-20*M77,IF(M$68&lt;=17,210-10*M77,IF(M$68&lt;=40,204-4*M77,IF(M$68&lt;=80,202-2*M77,IF(M$68&gt;80,IF(M77&gt;160,40,201-1*M77)))))),IF(M77&gt;=1,"!?!",""))</f>
      </c>
      <c r="O77" s="12"/>
      <c r="P77" s="6">
        <f>IF(AND(O$68&gt;0,O77&gt;=1),IF(O$68&lt;10,220-20*O77,IF(O$68&lt;=17,210-10*O77,IF(O$68&lt;=40,204-4*O77,IF(O$68&lt;=80,202-2*O77,IF(O$68&gt;80,IF(O77&gt;160,40,201-1*O77)))))),IF(O77&gt;=1,"!?!",""))</f>
      </c>
      <c r="Q77" s="12">
        <v>17</v>
      </c>
      <c r="R77" s="6">
        <f>IF(AND(Q$68&gt;0,Q77&gt;=1),IF(Q$68&lt;10,220-20*Q77,IF(Q$68&lt;=17,210-10*Q77,IF(Q$68&lt;=40,204-4*Q77,IF(Q$68&lt;=80,202-2*Q77,IF(Q$68&gt;80,IF(Q77&gt;160,40,201-1*Q77)))))),IF(Q77&gt;=1,"!?!",""))</f>
        <v>168</v>
      </c>
      <c r="S77" s="12"/>
      <c r="T77" s="11"/>
      <c r="U77" s="6">
        <f>IF(AND(S$68&gt;0,S77&gt;=1,T77=0),IF(S$68&lt;10,220-20*S77,IF(S$68&lt;=17,210-10*S77,IF(S$68&lt;=40,204-4*S77,IF(S$68&lt;=80,202-2*S77,IF(S$68&gt;80,IF(S77&gt;160,40,201-1*S77)))))),IF(AND(T$68&gt;0,T77&gt;=1,S77=0),IF(T$68&lt;10,220-20*T77,IF(T$68&lt;=17,210-10*T77,IF(T$68&lt;=40,204-4*T77,IF(T$68&lt;=80,202-2*T77,IF(T$68&gt;80,IF(T77&gt;160,40,201-1*T77)))))),IF(OR(S77&gt;=1,T77&gt;=1),"!?!","")))</f>
      </c>
      <c r="V77" s="12">
        <v>6</v>
      </c>
      <c r="W77" s="6">
        <f>IF(AND(V$68&gt;0,V77&gt;=1),IF(V$68&lt;10,220-20*V77,IF(V$68&lt;=17,210-10*V77,IF(V$68&lt;=40,204-4*V77,IF(V$68&lt;=80,202-2*V77,IF(V$68&gt;80,IF(V77&gt;160,40,201-1*V77)))))),IF(V77&gt;=1,"!?!",""))</f>
        <v>150</v>
      </c>
      <c r="X77" s="12"/>
      <c r="Y77" s="11"/>
      <c r="Z77" s="6">
        <f>IF(AND(X$68&gt;0,X77&gt;=1,Y77=0),IF(X$68&lt;10,220-20*X77,IF(X$68&lt;=17,210-10*X77,IF(X$68&lt;=40,204-4*X77,IF(X$68&lt;=80,202-2*X77,IF(X$68&gt;80,IF(X77&gt;160,40,201-1*X77)))))),IF(AND(Y$68&gt;0,Y77&gt;=1,X77=0),IF(Y$68&lt;10,220-20*Y77,IF(Y$68&lt;=17,210-10*Y77,IF(Y$68&lt;=40,204-4*Y77,IF(Y$68&lt;=80,202-2*Y77,IF(Y$68&gt;80,IF(Y77&gt;160,40,201-1*Y77)))))),IF(OR(X77&gt;=1,Y77&gt;=1),"!?!","")))</f>
      </c>
      <c r="AA77" s="12"/>
      <c r="AB77" s="11"/>
      <c r="AC77" s="6">
        <f>IF(AND(AA$68&gt;0,AA77&gt;=1,AB77=0),IF(AA$68&lt;10,220-20*AA77,IF(AA$68&lt;=17,210-10*AA77,IF(AA$68&lt;=40,204-4*AA77,IF(AA$68&lt;=80,202-2*AA77,IF(AA$68&gt;80,IF(AA77&gt;160,40,201-1*AA77)))))),IF(AND(AB$68&gt;0,AB77&gt;=1,AA77=0),IF(AB$68&lt;10,220-20*AB77,IF(AB$68&lt;=17,210-10*AB77,IF(AB$68&lt;=40,204-4*AB77,IF(AB$68&lt;=80,202-2*AB77,IF(AB$68&gt;80,IF(AB77&gt;160,40,201-1*AB77)))))),IF(OR(AA77&gt;=1,AB77&gt;=1),"!?!","")))</f>
      </c>
      <c r="AD77" s="12">
        <v>16</v>
      </c>
      <c r="AE77" s="6">
        <f>IF(AND(AD$68&gt;0,AD77&gt;=1),IF(AD$68&lt;10,220-20*AD77,IF(AD$68&lt;=17,210-10*AD77,IF(AD$68&lt;=40,204-4*AD77,IF(AD$68&lt;=80,202-2*AD77,IF(AD$68&gt;80,IF(AD77&gt;160,40,201-1*AD77)))))),IF(AD77&gt;=1,"!?!",""))</f>
        <v>140</v>
      </c>
      <c r="AF77" s="12">
        <v>21</v>
      </c>
      <c r="AG77" s="6">
        <f>IF(AND(AF$68&gt;0,AF77&gt;=1),IF(AF$68&lt;10,220-20*AF77,IF(AF$68&lt;=17,210-10*AF77,IF(AF$68&lt;=40,204-4*AF77,IF(AF$68&lt;=80,202-2*AF77,IF(AF$68&gt;80,IF(AF77&gt;160,40,201-1*AF77)))))),IF(AF77&gt;=1,"!?!",""))</f>
        <v>160</v>
      </c>
      <c r="AH77" s="12">
        <v>9</v>
      </c>
      <c r="AI77" s="6">
        <f>IF(AND(AH$68&gt;0,AH77&gt;=1),IF(AH$68&lt;10,220-20*AH77,IF(AH$68&lt;=17,210-10*AH77,IF(AH$68&lt;=40,204-4*AH77,IF(AH$68&lt;=80,202-2*AH77,IF(AH$68&gt;80,IF(AH77&gt;160,40,201-1*AH77)))))),IF(AH77&gt;=1,"!?!",""))</f>
        <v>168</v>
      </c>
      <c r="AJ77" s="6">
        <f t="shared" si="7"/>
        <v>160</v>
      </c>
      <c r="AK77" s="4">
        <f>IF(AL77&gt;5,LARGE((H77,J77,L77,N77,P77,R77,U77,W77,Z77,AC77,AE77,AG77,AI77,AJ77),1)+LARGE((H77,J77,L77,N77,P77,R77,U77,W77,Z77,AC77,AE77,AG77,AI77,AJ77),2)+LARGE((H77,J77,L77,N77,P77,R77,U77,W77,Z77,AC77,AE77,AG77,AI77,AJ77),3)+LARGE((H77,J77,L77,N77,P77,R77,U77,W77,Z77,AC77,AE77,AG77,AI77,AJ77),4)+LARGE((H77,J77,L77,N77,P77,R77,U77,W77,Z77,AC77,AE77,AG77,AI77,AJ77),5)+LARGE((H77,J77,L77,N77,P77,R77,U77,W77,Z77,AC77,AE77,AG77,AI77,AJ77),6),SUM(H77,J77,L77,N77,P77,R77,U77,W77,Z77,AC77,AE77,AG77,AI77,AJ77))</f>
        <v>946</v>
      </c>
      <c r="AL77" s="6">
        <f t="shared" si="8"/>
        <v>8</v>
      </c>
      <c r="AM77" s="4">
        <f t="shared" si="9"/>
        <v>946</v>
      </c>
    </row>
    <row r="78" spans="1:39" s="2" customFormat="1" ht="9.75" customHeight="1">
      <c r="A78" s="2">
        <f>RANK(AK78,$AK$70:$AK$78,0)</f>
        <v>9</v>
      </c>
      <c r="B78" s="10">
        <f>IF(ISERROR(RANK(AM78,$AM$70:$AM$78,0)),"",RANK(AM78,$AM$70:$AM$78,0))</f>
        <v>9</v>
      </c>
      <c r="C78" s="23" t="s">
        <v>121</v>
      </c>
      <c r="D78" s="23" t="s">
        <v>122</v>
      </c>
      <c r="E78" s="23" t="s">
        <v>118</v>
      </c>
      <c r="F78" s="23">
        <v>1968</v>
      </c>
      <c r="G78" s="12"/>
      <c r="H78" s="6">
        <f>IF(AND(G$68&gt;0,G78&gt;=1),IF(G$68&lt;10,220-20*G78,IF(G$68&lt;=17,210-10*G78,IF(G$68&lt;=40,204-4*G78,IF(G$68&lt;=80,202-2*G78,IF(G$68&gt;80,IF(G78&gt;160,40,201-1*G78)))))),IF(G78&gt;=1,"!?!",""))</f>
      </c>
      <c r="I78" s="12">
        <v>48</v>
      </c>
      <c r="J78" s="6">
        <f>IF(AND(I$68&gt;0,I78&gt;=1),IF(I$68&lt;10,220-20*I78,IF(I$68&lt;=17,210-10*I78,IF(I$68&lt;=40,204-4*I78,IF(I$68&lt;=80,202-2*I78,IF(I$68&gt;80,IF(I78&gt;160,40,201-1*I78)))))),IF(I78&gt;=1,"!?!",""))</f>
        <v>106</v>
      </c>
      <c r="K78" s="12"/>
      <c r="L78" s="6">
        <f>IF(AND(K$68&gt;0,K78&gt;=1),IF(K$68&lt;10,220-20*K78,IF(K$68&lt;=17,210-10*K78,IF(K$68&lt;=40,204-4*K78,IF(K$68&lt;=80,202-2*K78,IF(K$68&gt;80,IF(K78&gt;160,40,201-1*K78)))))),IF(K78&gt;=1,"!?!",""))</f>
      </c>
      <c r="M78" s="12"/>
      <c r="N78" s="6">
        <f>IF(AND(M$68&gt;0,M78&gt;=1),IF(M$68&lt;10,220-20*M78,IF(M$68&lt;=17,210-10*M78,IF(M$68&lt;=40,204-4*M78,IF(M$68&lt;=80,202-2*M78,IF(M$68&gt;80,IF(M78&gt;160,40,201-1*M78)))))),IF(M78&gt;=1,"!?!",""))</f>
      </c>
      <c r="O78" s="12"/>
      <c r="P78" s="6">
        <f>IF(AND(O$68&gt;0,O78&gt;=1),IF(O$68&lt;10,220-20*O78,IF(O$68&lt;=17,210-10*O78,IF(O$68&lt;=40,204-4*O78,IF(O$68&lt;=80,202-2*O78,IF(O$68&gt;80,IF(O78&gt;160,40,201-1*O78)))))),IF(O78&gt;=1,"!?!",""))</f>
      </c>
      <c r="Q78" s="12"/>
      <c r="R78" s="6">
        <f>IF(AND(Q$68&gt;0,Q78&gt;=1),IF(Q$68&lt;10,220-20*Q78,IF(Q$68&lt;=17,210-10*Q78,IF(Q$68&lt;=40,204-4*Q78,IF(Q$68&lt;=80,202-2*Q78,IF(Q$68&gt;80,IF(Q78&gt;160,40,201-1*Q78)))))),IF(Q78&gt;=1,"!?!",""))</f>
      </c>
      <c r="S78" s="12"/>
      <c r="T78" s="11">
        <v>50</v>
      </c>
      <c r="U78" s="6">
        <f>IF(AND(S$68&gt;0,S78&gt;=1,T78=0),IF(S$68&lt;10,220-20*S78,IF(S$68&lt;=17,210-10*S78,IF(S$68&lt;=40,204-4*S78,IF(S$68&lt;=80,202-2*S78,IF(S$68&gt;80,IF(S78&gt;160,40,201-1*S78)))))),IF(AND(T$68&gt;0,T78&gt;=1,S78=0),IF(T$68&lt;10,220-20*T78,IF(T$68&lt;=17,210-10*T78,IF(T$68&lt;=40,204-4*T78,IF(T$68&lt;=80,202-2*T78,IF(T$68&gt;80,IF(T78&gt;160,40,201-1*T78)))))),IF(OR(S78&gt;=1,T78&gt;=1),"!?!","")))</f>
        <v>151</v>
      </c>
      <c r="V78" s="12"/>
      <c r="W78" s="6">
        <f>IF(AND(V$68&gt;0,V78&gt;=1),IF(V$68&lt;10,220-20*V78,IF(V$68&lt;=17,210-10*V78,IF(V$68&lt;=40,204-4*V78,IF(V$68&lt;=80,202-2*V78,IF(V$68&gt;80,IF(V78&gt;160,40,201-1*V78)))))),IF(V78&gt;=1,"!?!",""))</f>
      </c>
      <c r="X78" s="12"/>
      <c r="Y78" s="11">
        <v>29</v>
      </c>
      <c r="Z78" s="6">
        <f>IF(AND(X$68&gt;0,X78&gt;=1,Y78=0),IF(X$68&lt;10,220-20*X78,IF(X$68&lt;=17,210-10*X78,IF(X$68&lt;=40,204-4*X78,IF(X$68&lt;=80,202-2*X78,IF(X$68&gt;80,IF(X78&gt;160,40,201-1*X78)))))),IF(AND(Y$68&gt;0,Y78&gt;=1,X78=0),IF(Y$68&lt;10,220-20*Y78,IF(Y$68&lt;=17,210-10*Y78,IF(Y$68&lt;=40,204-4*Y78,IF(Y$68&lt;=80,202-2*Y78,IF(Y$68&gt;80,IF(Y78&gt;160,40,201-1*Y78)))))),IF(OR(X78&gt;=1,Y78&gt;=1),"!?!","")))</f>
        <v>144</v>
      </c>
      <c r="AA78" s="12"/>
      <c r="AB78" s="11">
        <v>5</v>
      </c>
      <c r="AC78" s="6">
        <f>IF(AND(AA$68&gt;0,AA78&gt;=1,AB78=0),IF(AA$68&lt;10,220-20*AA78,IF(AA$68&lt;=17,210-10*AA78,IF(AA$68&lt;=40,204-4*AA78,IF(AA$68&lt;=80,202-2*AA78,IF(AA$68&gt;80,IF(AA78&gt;160,40,201-1*AA78)))))),IF(AND(AB$68&gt;0,AB78&gt;=1,AA78=0),IF(AB$68&lt;10,220-20*AB78,IF(AB$68&lt;=17,210-10*AB78,IF(AB$68&lt;=40,204-4*AB78,IF(AB$68&lt;=80,202-2*AB78,IF(AB$68&gt;80,IF(AB78&gt;160,40,201-1*AB78)))))),IF(OR(AA78&gt;=1,AB78&gt;=1),"!?!","")))</f>
        <v>120</v>
      </c>
      <c r="AD78" s="12"/>
      <c r="AE78" s="6">
        <f>IF(AND(AD$68&gt;0,AD78&gt;=1),IF(AD$68&lt;10,220-20*AD78,IF(AD$68&lt;=17,210-10*AD78,IF(AD$68&lt;=40,204-4*AD78,IF(AD$68&lt;=80,202-2*AD78,IF(AD$68&gt;80,IF(AD78&gt;160,40,201-1*AD78)))))),IF(AD78&gt;=1,"!?!",""))</f>
      </c>
      <c r="AF78" s="12">
        <v>32</v>
      </c>
      <c r="AG78" s="6">
        <f>IF(AND(AF$68&gt;0,AF78&gt;=1),IF(AF$68&lt;10,220-20*AF78,IF(AF$68&lt;=17,210-10*AF78,IF(AF$68&lt;=40,204-4*AF78,IF(AF$68&lt;=80,202-2*AF78,IF(AF$68&gt;80,IF(AF78&gt;160,40,201-1*AF78)))))),IF(AF78&gt;=1,"!?!",""))</f>
        <v>138</v>
      </c>
      <c r="AH78" s="12">
        <v>15</v>
      </c>
      <c r="AI78" s="6">
        <f>IF(AND(AH$68&gt;0,AH78&gt;=1),IF(AH$68&lt;10,220-20*AH78,IF(AH$68&lt;=17,210-10*AH78,IF(AH$68&lt;=40,204-4*AH78,IF(AH$68&lt;=80,202-2*AH78,IF(AH$68&gt;80,IF(AH78&gt;160,40,201-1*AH78)))))),IF(AH78&gt;=1,"!?!",""))</f>
        <v>144</v>
      </c>
      <c r="AJ78" s="6">
        <f t="shared" si="7"/>
        <v>138</v>
      </c>
      <c r="AK78" s="4">
        <f>IF(AL78&gt;5,LARGE((H78,J78,L78,N78,P78,R78,U78,W78,Z78,AC78,AE78,AG78,AI78,AJ78),1)+LARGE((H78,J78,L78,N78,P78,R78,U78,W78,Z78,AC78,AE78,AG78,AI78,AJ78),2)+LARGE((H78,J78,L78,N78,P78,R78,U78,W78,Z78,AC78,AE78,AG78,AI78,AJ78),3)+LARGE((H78,J78,L78,N78,P78,R78,U78,W78,Z78,AC78,AE78,AG78,AI78,AJ78),4)+LARGE((H78,J78,L78,N78,P78,R78,U78,W78,Z78,AC78,AE78,AG78,AI78,AJ78),5)+LARGE((H78,J78,L78,N78,P78,R78,U78,W78,Z78,AC78,AE78,AG78,AI78,AJ78),6),SUM(H78,J78,L78,N78,P78,R78,U78,W78,Z78,AC78,AE78,AG78,AI78,AJ78))</f>
        <v>835</v>
      </c>
      <c r="AL78" s="6">
        <f t="shared" si="8"/>
        <v>7</v>
      </c>
      <c r="AM78" s="4">
        <f t="shared" si="9"/>
        <v>835</v>
      </c>
    </row>
    <row r="79" spans="2:39" s="2" customFormat="1" ht="11.25">
      <c r="B79" s="10"/>
      <c r="C79" s="21"/>
      <c r="D79" s="21"/>
      <c r="E79" s="21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6"/>
      <c r="AM79" s="4"/>
    </row>
    <row r="80" spans="3:36" ht="15">
      <c r="C80" s="24"/>
      <c r="D80" s="24"/>
      <c r="E80" s="24"/>
      <c r="F80" s="22" t="s">
        <v>88</v>
      </c>
      <c r="G80" s="26">
        <v>6</v>
      </c>
      <c r="H80" s="8"/>
      <c r="I80" s="27">
        <v>13.6</v>
      </c>
      <c r="J80" s="8"/>
      <c r="K80" s="13">
        <v>8.5</v>
      </c>
      <c r="L80" s="8"/>
      <c r="M80" s="13">
        <v>8.4</v>
      </c>
      <c r="N80" s="8"/>
      <c r="O80" s="13">
        <v>10</v>
      </c>
      <c r="P80" s="8"/>
      <c r="Q80" s="13">
        <v>8.5</v>
      </c>
      <c r="R80" s="8"/>
      <c r="S80" s="13">
        <v>12</v>
      </c>
      <c r="T80" s="13">
        <v>21</v>
      </c>
      <c r="U80" s="8"/>
      <c r="V80" s="13">
        <v>9</v>
      </c>
      <c r="W80" s="8"/>
      <c r="X80" s="28">
        <v>11.8</v>
      </c>
      <c r="Y80" s="28">
        <v>21.1</v>
      </c>
      <c r="Z80" s="8"/>
      <c r="AA80" s="13">
        <v>5</v>
      </c>
      <c r="AB80" s="13">
        <v>10</v>
      </c>
      <c r="AC80" s="8"/>
      <c r="AD80" s="28">
        <v>3.9</v>
      </c>
      <c r="AE80" s="8"/>
      <c r="AF80" s="28">
        <v>11.4</v>
      </c>
      <c r="AG80" s="8"/>
      <c r="AH80" s="13">
        <v>7.6</v>
      </c>
      <c r="AI80" s="8"/>
      <c r="AJ80" s="8"/>
    </row>
    <row r="81" spans="1:39" s="7" customFormat="1" ht="11.25">
      <c r="A81" s="29" t="s">
        <v>61</v>
      </c>
      <c r="B81" s="29" t="s">
        <v>60</v>
      </c>
      <c r="C81" s="21"/>
      <c r="D81" s="21"/>
      <c r="E81" s="21"/>
      <c r="F81" s="22" t="s">
        <v>58</v>
      </c>
      <c r="G81" s="11">
        <v>38</v>
      </c>
      <c r="H81" s="8"/>
      <c r="I81" s="11">
        <v>53</v>
      </c>
      <c r="J81" s="8"/>
      <c r="K81" s="12">
        <v>28</v>
      </c>
      <c r="L81" s="8"/>
      <c r="M81" s="12">
        <v>19</v>
      </c>
      <c r="N81" s="8"/>
      <c r="O81" s="12">
        <v>9</v>
      </c>
      <c r="P81" s="8"/>
      <c r="Q81" s="12">
        <v>32</v>
      </c>
      <c r="R81" s="8"/>
      <c r="S81" s="12">
        <v>42</v>
      </c>
      <c r="T81" s="12">
        <v>69</v>
      </c>
      <c r="U81" s="8"/>
      <c r="V81" s="12">
        <v>9</v>
      </c>
      <c r="W81" s="8"/>
      <c r="X81" s="12">
        <v>9</v>
      </c>
      <c r="Y81" s="12">
        <v>34</v>
      </c>
      <c r="Z81" s="8"/>
      <c r="AA81" s="12">
        <v>9</v>
      </c>
      <c r="AB81" s="12">
        <v>2</v>
      </c>
      <c r="AC81" s="8"/>
      <c r="AD81" s="12">
        <v>25</v>
      </c>
      <c r="AE81" s="8"/>
      <c r="AF81" s="12">
        <v>38</v>
      </c>
      <c r="AG81" s="8"/>
      <c r="AH81" s="12">
        <v>14</v>
      </c>
      <c r="AI81" s="8"/>
      <c r="AJ81" s="8"/>
      <c r="AK81" s="4"/>
      <c r="AL81" s="4"/>
      <c r="AM81" s="4"/>
    </row>
    <row r="82" spans="1:39" s="2" customFormat="1" ht="11.25">
      <c r="A82" s="29"/>
      <c r="B82" s="29"/>
      <c r="C82" s="20" t="s">
        <v>36</v>
      </c>
      <c r="D82" s="21"/>
      <c r="E82" s="21"/>
      <c r="F82" s="21"/>
      <c r="G82" s="4" t="s">
        <v>57</v>
      </c>
      <c r="H82" s="4" t="s">
        <v>150</v>
      </c>
      <c r="I82" s="6" t="s">
        <v>57</v>
      </c>
      <c r="J82" s="4" t="s">
        <v>38</v>
      </c>
      <c r="K82" s="4" t="s">
        <v>57</v>
      </c>
      <c r="L82" s="4" t="s">
        <v>39</v>
      </c>
      <c r="M82" s="4" t="s">
        <v>57</v>
      </c>
      <c r="N82" s="4" t="s">
        <v>40</v>
      </c>
      <c r="O82" s="4" t="s">
        <v>57</v>
      </c>
      <c r="P82" s="4" t="s">
        <v>41</v>
      </c>
      <c r="Q82" s="4" t="s">
        <v>57</v>
      </c>
      <c r="R82" s="4" t="s">
        <v>42</v>
      </c>
      <c r="S82" s="4" t="s">
        <v>57</v>
      </c>
      <c r="T82" s="4" t="s">
        <v>57</v>
      </c>
      <c r="U82" s="13" t="s">
        <v>43</v>
      </c>
      <c r="V82" s="4" t="s">
        <v>57</v>
      </c>
      <c r="W82" s="4" t="s">
        <v>44</v>
      </c>
      <c r="X82" s="4" t="s">
        <v>57</v>
      </c>
      <c r="Y82" s="4" t="s">
        <v>57</v>
      </c>
      <c r="Z82" s="4" t="s">
        <v>45</v>
      </c>
      <c r="AA82" s="4" t="s">
        <v>57</v>
      </c>
      <c r="AB82" s="4" t="s">
        <v>57</v>
      </c>
      <c r="AC82" s="4" t="s">
        <v>46</v>
      </c>
      <c r="AD82" s="4" t="s">
        <v>57</v>
      </c>
      <c r="AE82" s="4" t="s">
        <v>151</v>
      </c>
      <c r="AF82" s="4" t="s">
        <v>57</v>
      </c>
      <c r="AG82" s="4" t="s">
        <v>47</v>
      </c>
      <c r="AH82" s="4" t="s">
        <v>57</v>
      </c>
      <c r="AI82" s="4" t="s">
        <v>48</v>
      </c>
      <c r="AJ82" s="4" t="s">
        <v>67</v>
      </c>
      <c r="AK82" s="4" t="s">
        <v>49</v>
      </c>
      <c r="AL82" s="4" t="s">
        <v>50</v>
      </c>
      <c r="AM82" s="4" t="s">
        <v>59</v>
      </c>
    </row>
    <row r="83" spans="1:39" s="2" customFormat="1" ht="11.25">
      <c r="A83" s="2">
        <f>RANK(AK83,$AK$83:$AK$93,0)</f>
        <v>1</v>
      </c>
      <c r="B83" s="10">
        <f>IF(ISERROR(RANK(AM83,$AM$83:$AM$93,0)),"",RANK(AM83,$AM$83:$AM$93,0))</f>
        <v>1</v>
      </c>
      <c r="C83" s="23" t="s">
        <v>102</v>
      </c>
      <c r="D83" s="23" t="s">
        <v>103</v>
      </c>
      <c r="E83" s="23" t="s">
        <v>89</v>
      </c>
      <c r="F83" s="23">
        <v>1965</v>
      </c>
      <c r="G83" s="12"/>
      <c r="H83" s="6">
        <f>IF(AND(G$81&gt;0,G83&gt;=1),IF(G$81&lt;10,220-20*G83,IF(G$81&lt;=17,210-10*G83,IF(G$81&lt;=40,204-4*G83,IF(G$81&lt;=80,202-2*G83,IF(G$81&gt;80,IF(G83&gt;160,40,201-1*G83)))))),IF(G83&gt;=1,"!?!",""))</f>
      </c>
      <c r="I83" s="12"/>
      <c r="J83" s="6">
        <f>IF(AND(I$81&gt;0,I83&gt;=1),IF(I$81&lt;10,220-20*I83,IF(I$81&lt;=17,210-10*I83,IF(I$81&lt;=40,204-4*I83,IF(I$81&lt;=80,202-2*I83,IF(I$81&gt;80,IF(I83&gt;160,40,201-1*I83)))))),IF(I83&gt;=1,"!?!",""))</f>
      </c>
      <c r="K83" s="12">
        <v>1</v>
      </c>
      <c r="L83" s="6">
        <f>IF(AND(K$81&gt;0,K83&gt;=1),IF(K$81&lt;10,220-20*K83,IF(K$81&lt;=17,210-10*K83,IF(K$81&lt;=40,204-4*K83,IF(K$81&lt;=80,202-2*K83,IF(K$81&gt;80,IF(K83&gt;160,40,201-1*K83)))))),IF(K83&gt;=1,"!?!",""))</f>
        <v>200</v>
      </c>
      <c r="M83" s="12">
        <v>1</v>
      </c>
      <c r="N83" s="6">
        <f>IF(AND(M$81&gt;0,M83&gt;=1),IF(M$81&lt;10,220-20*M83,IF(M$81&lt;=17,210-10*M83,IF(M$81&lt;=40,204-4*M83,IF(M$81&lt;=80,202-2*M83,IF(M$81&gt;80,IF(M83&gt;160,40,201-1*M83)))))),IF(M83&gt;=1,"!?!",""))</f>
        <v>200</v>
      </c>
      <c r="O83" s="12">
        <v>9</v>
      </c>
      <c r="P83" s="6">
        <f>IF(AND(O$81&gt;0,O83&gt;=1),IF(O$81&lt;10,220-20*O83,IF(O$81&lt;=17,210-10*O83,IF(O$81&lt;=40,204-4*O83,IF(O$81&lt;=80,202-2*O83,IF(O$81&gt;80,IF(O83&gt;160,40,201-1*O83)))))),IF(O83&gt;=1,"!?!",""))</f>
        <v>40</v>
      </c>
      <c r="Q83" s="12">
        <v>1</v>
      </c>
      <c r="R83" s="6">
        <f>IF(AND(Q$81&gt;0,Q83&gt;=1),IF(Q$81&lt;10,220-20*Q83,IF(Q$81&lt;=17,210-10*Q83,IF(Q$81&lt;=40,204-4*Q83,IF(Q$81&lt;=80,202-2*Q83,IF(Q$81&gt;80,IF(Q83&gt;160,40,201-1*Q83)))))),IF(Q83&gt;=1,"!?!",""))</f>
        <v>200</v>
      </c>
      <c r="S83" s="11">
        <v>4</v>
      </c>
      <c r="T83" s="12"/>
      <c r="U83" s="6">
        <f>IF(AND(S$81&gt;0,S83&gt;=1,T83=0),IF(S$81&lt;10,220-20*S83,IF(S$81&lt;=17,210-10*S83,IF(S$81&lt;=40,204-4*S83,IF(S$81&lt;=80,202-2*S83,IF(S$81&gt;80,IF(S83&gt;160,40,201-1*S83)))))),IF(AND(T$81&gt;0,T83&gt;=1,S83=0),IF(T$81&lt;10,220-20*T83,IF(T$81&lt;=17,210-10*T83,IF(T$81&lt;=40,204-4*T83,IF(T$81&lt;=80,202-2*T83,IF(T$81&gt;80,IF(T83&gt;160,40,201-1*T83)))))),IF(OR(S83&gt;=1,T83&gt;=1),"!?!","")))</f>
        <v>194</v>
      </c>
      <c r="V83" s="12">
        <v>1</v>
      </c>
      <c r="W83" s="6">
        <f>IF(AND(V$81&gt;0,V83&gt;=1),IF(V$81&lt;10,220-20*V83,IF(V$81&lt;=17,210-10*V83,IF(V$81&lt;=40,204-4*V83,IF(V$81&lt;=80,202-2*V83,IF(V$81&gt;80,IF(V83&gt;160,40,201-1*V83)))))),IF(V83&gt;=1,"!?!",""))</f>
        <v>200</v>
      </c>
      <c r="X83" s="11">
        <v>1</v>
      </c>
      <c r="Y83" s="12"/>
      <c r="Z83" s="6">
        <f>IF(AND(X$81&gt;0,X83&gt;=1,Y83=0),IF(X$81&lt;10,220-20*X83,IF(X$81&lt;=17,210-10*X83,IF(X$81&lt;=40,204-4*X83,IF(X$81&lt;=80,202-2*X83,IF(X$81&gt;80,IF(X83&gt;160,40,201-1*X83)))))),IF(AND(Y$81&gt;0,Y83&gt;=1,X83=0),IF(Y$81&lt;10,220-20*Y83,IF(Y$81&lt;=17,210-10*Y83,IF(Y$81&lt;=40,204-4*Y83,IF(Y$81&lt;=80,202-2*Y83,IF(Y$81&gt;80,IF(Y83&gt;160,40,201-1*Y83)))))),IF(OR(X83&gt;=1,Y83&gt;=1),"!?!","")))</f>
        <v>200</v>
      </c>
      <c r="AA83" s="12">
        <v>3</v>
      </c>
      <c r="AB83" s="11"/>
      <c r="AC83" s="6">
        <f>IF(AND(AA$81&gt;0,AA83&gt;=1,AB83=0),IF(AA$81&lt;10,220-20*AA83,IF(AA$81&lt;=17,210-10*AA83,IF(AA$81&lt;=40,204-4*AA83,IF(AA$81&lt;=80,202-2*AA83,IF(AA$81&gt;80,IF(AA83&gt;160,40,201-1*AA83)))))),IF(AND(AB$81&gt;0,AB83&gt;=1,AA83=0),IF(AB$81&lt;10,220-20*AB83,IF(AB$81&lt;=17,210-10*AB83,IF(AB$81&lt;=40,204-4*AB83,IF(AB$81&lt;=80,202-2*AB83,IF(AB$81&gt;80,IF(AB83&gt;160,40,201-1*AB83)))))),IF(OR(AA83&gt;=1,AB83&gt;=1),"!?!","")))</f>
        <v>160</v>
      </c>
      <c r="AD83" s="12">
        <v>1</v>
      </c>
      <c r="AE83" s="6">
        <f>IF(AND(AD$81&gt;0,AD83&gt;=1),IF(AD$81&lt;10,220-20*AD83,IF(AD$81&lt;=17,210-10*AD83,IF(AD$81&lt;=40,204-4*AD83,IF(AD$81&lt;=80,202-2*AD83,IF(AD$81&gt;80,IF(AD83&gt;160,40,201-1*AD83)))))),IF(AD83&gt;=1,"!?!",""))</f>
        <v>200</v>
      </c>
      <c r="AF83" s="12">
        <v>2</v>
      </c>
      <c r="AG83" s="6">
        <f>IF(AND(AF$81&gt;0,AF83&gt;=1),IF(AF$81&lt;10,220-20*AF83,IF(AF$81&lt;=17,210-10*AF83,IF(AF$81&lt;=40,204-4*AF83,IF(AF$81&lt;=80,202-2*AF83,IF(AF$81&gt;80,IF(AF83&gt;160,40,201-1*AF83)))))),IF(AF83&gt;=1,"!?!",""))</f>
        <v>196</v>
      </c>
      <c r="AH83" s="12">
        <v>3</v>
      </c>
      <c r="AI83" s="6">
        <f>IF(AND(AH$81&gt;0,AH83&gt;=1),IF(AH$81&lt;10,220-20*AH83,IF(AH$81&lt;=17,210-10*AH83,IF(AH$81&lt;=40,204-4*AH83,IF(AH$81&lt;=80,202-2*AH83,IF(AH$81&gt;80,IF(AH83&gt;160,40,201-1*AH83)))))),IF(AH83&gt;=1,"!?!",""))</f>
        <v>180</v>
      </c>
      <c r="AJ83" s="6">
        <f aca="true" t="shared" si="10" ref="AJ83:AJ93">AG83</f>
        <v>196</v>
      </c>
      <c r="AK83" s="4">
        <f>IF(AL83&gt;5,LARGE((H83,J83,L83,N83,P83,R83,U83,W83,Z83,AC83,AE83,AG83,AI83,AJ83),1)+LARGE((H83,J83,L83,N83,P83,R83,U83,W83,Z83,AC83,AE83,AG83,AI83,AJ83),2)+LARGE((H83,J83,L83,N83,P83,R83,U83,W83,Z83,AC83,AE83,AG83,AI83,AJ83),3)+LARGE((H83,J83,L83,N83,P83,R83,U83,W83,Z83,AC83,AE83,AG83,AI83,AJ83),4)+LARGE((H83,J83,L83,N83,P83,R83,U83,W83,Z83,AC83,AE83,AG83,AI83,AJ83),5)+LARGE((H83,J83,L83,N83,P83,R83,U83,W83,Z83,AC83,AE83,AG83,AI83,AJ83),6),SUM(H83,J83,L83,N83,P83,R83,U83,W83,Z83,AC83,AE83,AG83,AI83,AJ83))</f>
        <v>1200</v>
      </c>
      <c r="AL83" s="6">
        <f aca="true" t="shared" si="11" ref="AL83:AL93">COUNT(H83,J83,L83,N83,P83,R83,U83,W83,Z83,AC83,AE83,AG83,AI83,AJ83)</f>
        <v>12</v>
      </c>
      <c r="AM83" s="4">
        <f aca="true" t="shared" si="12" ref="AM83:AM93">IF(AL83&gt;=6,AK83)</f>
        <v>1200</v>
      </c>
    </row>
    <row r="84" spans="1:39" s="2" customFormat="1" ht="11.25">
      <c r="A84" s="2">
        <f>RANK(AK84,$AK$83:$AK$93,0)</f>
        <v>2</v>
      </c>
      <c r="B84" s="10">
        <f>IF(ISERROR(RANK(AM84,$AM$83:$AM$93,0)),"",RANK(AM84,$AM$83:$AM$93,0))</f>
        <v>2</v>
      </c>
      <c r="C84" s="23" t="s">
        <v>184</v>
      </c>
      <c r="D84" s="23" t="s">
        <v>115</v>
      </c>
      <c r="E84" s="23" t="s">
        <v>124</v>
      </c>
      <c r="F84" s="23">
        <v>1965</v>
      </c>
      <c r="G84" s="12"/>
      <c r="H84" s="6">
        <f>IF(AND(G$81&gt;0,G84&gt;=1),IF(G$81&lt;10,220-20*G84,IF(G$81&lt;=17,210-10*G84,IF(G$81&lt;=40,204-4*G84,IF(G$81&lt;=80,202-2*G84,IF(G$81&gt;80,IF(G84&gt;160,40,201-1*G84)))))),IF(G84&gt;=1,"!?!",""))</f>
      </c>
      <c r="I84" s="12">
        <v>3</v>
      </c>
      <c r="J84" s="6">
        <f>IF(AND(I$81&gt;0,I84&gt;=1),IF(I$81&lt;10,220-20*I84,IF(I$81&lt;=17,210-10*I84,IF(I$81&lt;=40,204-4*I84,IF(I$81&lt;=80,202-2*I84,IF(I$81&gt;80,IF(I84&gt;160,40,201-1*I84)))))),IF(I84&gt;=1,"!?!",""))</f>
        <v>196</v>
      </c>
      <c r="K84" s="12">
        <v>2</v>
      </c>
      <c r="L84" s="6">
        <f>IF(AND(K$81&gt;0,K84&gt;=1),IF(K$81&lt;10,220-20*K84,IF(K$81&lt;=17,210-10*K84,IF(K$81&lt;=40,204-4*K84,IF(K$81&lt;=80,202-2*K84,IF(K$81&gt;80,IF(K84&gt;160,40,201-1*K84)))))),IF(K84&gt;=1,"!?!",""))</f>
        <v>196</v>
      </c>
      <c r="M84" s="12"/>
      <c r="N84" s="6">
        <f>IF(AND(M$81&gt;0,M84&gt;=1),IF(M$81&lt;10,220-20*M84,IF(M$81&lt;=17,210-10*M84,IF(M$81&lt;=40,204-4*M84,IF(M$81&lt;=80,202-2*M84,IF(M$81&gt;80,IF(M84&gt;160,40,201-1*M84)))))),IF(M84&gt;=1,"!?!",""))</f>
      </c>
      <c r="O84" s="12">
        <v>9</v>
      </c>
      <c r="P84" s="6">
        <f>IF(AND(O$81&gt;0,O84&gt;=1),IF(O$81&lt;10,220-20*O84,IF(O$81&lt;=17,210-10*O84,IF(O$81&lt;=40,204-4*O84,IF(O$81&lt;=80,202-2*O84,IF(O$81&gt;80,IF(O84&gt;160,40,201-1*O84)))))),IF(O84&gt;=1,"!?!",""))</f>
        <v>40</v>
      </c>
      <c r="Q84" s="12">
        <v>3</v>
      </c>
      <c r="R84" s="6">
        <f>IF(AND(Q$81&gt;0,Q84&gt;=1),IF(Q$81&lt;10,220-20*Q84,IF(Q$81&lt;=17,210-10*Q84,IF(Q$81&lt;=40,204-4*Q84,IF(Q$81&lt;=80,202-2*Q84,IF(Q$81&gt;80,IF(Q84&gt;160,40,201-1*Q84)))))),IF(Q84&gt;=1,"!?!",""))</f>
        <v>192</v>
      </c>
      <c r="S84" s="11">
        <v>6</v>
      </c>
      <c r="T84" s="12"/>
      <c r="U84" s="6">
        <f>IF(AND(S$81&gt;0,S84&gt;=1,T84=0),IF(S$81&lt;10,220-20*S84,IF(S$81&lt;=17,210-10*S84,IF(S$81&lt;=40,204-4*S84,IF(S$81&lt;=80,202-2*S84,IF(S$81&gt;80,IF(S84&gt;160,40,201-1*S84)))))),IF(AND(T$81&gt;0,T84&gt;=1,S84=0),IF(T$81&lt;10,220-20*T84,IF(T$81&lt;=17,210-10*T84,IF(T$81&lt;=40,204-4*T84,IF(T$81&lt;=80,202-2*T84,IF(T$81&gt;80,IF(T84&gt;160,40,201-1*T84)))))),IF(OR(S84&gt;=1,T84&gt;=1),"!?!","")))</f>
        <v>190</v>
      </c>
      <c r="V84" s="12"/>
      <c r="W84" s="6">
        <f>IF(AND(V$81&gt;0,V84&gt;=1),IF(V$81&lt;10,220-20*V84,IF(V$81&lt;=17,210-10*V84,IF(V$81&lt;=40,204-4*V84,IF(V$81&lt;=80,202-2*V84,IF(V$81&gt;80,IF(V84&gt;160,40,201-1*V84)))))),IF(V84&gt;=1,"!?!",""))</f>
      </c>
      <c r="X84" s="11"/>
      <c r="Y84" s="12"/>
      <c r="Z84" s="6">
        <f>IF(AND(X$81&gt;0,X84&gt;=1,Y84=0),IF(X$81&lt;10,220-20*X84,IF(X$81&lt;=17,210-10*X84,IF(X$81&lt;=40,204-4*X84,IF(X$81&lt;=80,202-2*X84,IF(X$81&gt;80,IF(X84&gt;160,40,201-1*X84)))))),IF(AND(Y$81&gt;0,Y84&gt;=1,X84=0),IF(Y$81&lt;10,220-20*Y84,IF(Y$81&lt;=17,210-10*Y84,IF(Y$81&lt;=40,204-4*Y84,IF(Y$81&lt;=80,202-2*Y84,IF(Y$81&gt;80,IF(Y84&gt;160,40,201-1*Y84)))))),IF(OR(X84&gt;=1,Y84&gt;=1),"!?!","")))</f>
      </c>
      <c r="AA84" s="12">
        <v>4</v>
      </c>
      <c r="AB84" s="11"/>
      <c r="AC84" s="6">
        <f>IF(AND(AA$81&gt;0,AA84&gt;=1,AB84=0),IF(AA$81&lt;10,220-20*AA84,IF(AA$81&lt;=17,210-10*AA84,IF(AA$81&lt;=40,204-4*AA84,IF(AA$81&lt;=80,202-2*AA84,IF(AA$81&gt;80,IF(AA84&gt;160,40,201-1*AA84)))))),IF(AND(AB$81&gt;0,AB84&gt;=1,AA84=0),IF(AB$81&lt;10,220-20*AB84,IF(AB$81&lt;=17,210-10*AB84,IF(AB$81&lt;=40,204-4*AB84,IF(AB$81&lt;=80,202-2*AB84,IF(AB$81&gt;80,IF(AB84&gt;160,40,201-1*AB84)))))),IF(OR(AA84&gt;=1,AB84&gt;=1),"!?!","")))</f>
        <v>140</v>
      </c>
      <c r="AD84" s="12">
        <v>3</v>
      </c>
      <c r="AE84" s="6">
        <f>IF(AND(AD$81&gt;0,AD84&gt;=1),IF(AD$81&lt;10,220-20*AD84,IF(AD$81&lt;=17,210-10*AD84,IF(AD$81&lt;=40,204-4*AD84,IF(AD$81&lt;=80,202-2*AD84,IF(AD$81&gt;80,IF(AD84&gt;160,40,201-1*AD84)))))),IF(AD84&gt;=1,"!?!",""))</f>
        <v>192</v>
      </c>
      <c r="AF84" s="12">
        <v>3</v>
      </c>
      <c r="AG84" s="6">
        <f>IF(AND(AF$81&gt;0,AF84&gt;=1),IF(AF$81&lt;10,220-20*AF84,IF(AF$81&lt;=17,210-10*AF84,IF(AF$81&lt;=40,204-4*AF84,IF(AF$81&lt;=80,202-2*AF84,IF(AF$81&gt;80,IF(AF84&gt;160,40,201-1*AF84)))))),IF(AF84&gt;=1,"!?!",""))</f>
        <v>192</v>
      </c>
      <c r="AH84" s="12"/>
      <c r="AI84" s="6">
        <f>IF(AND(AH$81&gt;0,AH84&gt;=1),IF(AH$81&lt;10,220-20*AH84,IF(AH$81&lt;=17,210-10*AH84,IF(AH$81&lt;=40,204-4*AH84,IF(AH$81&lt;=80,202-2*AH84,IF(AH$81&gt;80,IF(AH84&gt;160,40,201-1*AH84)))))),IF(AH84&gt;=1,"!?!",""))</f>
      </c>
      <c r="AJ84" s="6">
        <f t="shared" si="10"/>
        <v>192</v>
      </c>
      <c r="AK84" s="4">
        <f>IF(AL84&gt;5,LARGE((H84,J84,L84,N84,P84,R84,U84,W84,Z84,AC84,AE84,AG84,AI84,AJ84),1)+LARGE((H84,J84,L84,N84,P84,R84,U84,W84,Z84,AC84,AE84,AG84,AI84,AJ84),2)+LARGE((H84,J84,L84,N84,P84,R84,U84,W84,Z84,AC84,AE84,AG84,AI84,AJ84),3)+LARGE((H84,J84,L84,N84,P84,R84,U84,W84,Z84,AC84,AE84,AG84,AI84,AJ84),4)+LARGE((H84,J84,L84,N84,P84,R84,U84,W84,Z84,AC84,AE84,AG84,AI84,AJ84),5)+LARGE((H84,J84,L84,N84,P84,R84,U84,W84,Z84,AC84,AE84,AG84,AI84,AJ84),6),SUM(H84,J84,L84,N84,P84,R84,U84,W84,Z84,AC84,AE84,AG84,AI84,AJ84))</f>
        <v>1160</v>
      </c>
      <c r="AL84" s="6">
        <f t="shared" si="11"/>
        <v>9</v>
      </c>
      <c r="AM84" s="4">
        <f t="shared" si="12"/>
        <v>1160</v>
      </c>
    </row>
    <row r="85" spans="1:39" s="2" customFormat="1" ht="11.25">
      <c r="A85" s="2">
        <f>RANK(AK85,$AK$83:$AK$93,0)</f>
        <v>3</v>
      </c>
      <c r="B85" s="10">
        <f>IF(ISERROR(RANK(AM85,$AM$83:$AM$93,0)),"",RANK(AM85,$AM$83:$AM$93,0))</f>
        <v>3</v>
      </c>
      <c r="C85" s="23" t="s">
        <v>95</v>
      </c>
      <c r="D85" s="23" t="s">
        <v>96</v>
      </c>
      <c r="E85" s="23" t="s">
        <v>123</v>
      </c>
      <c r="F85" s="23">
        <v>1965</v>
      </c>
      <c r="G85" s="12">
        <v>7</v>
      </c>
      <c r="H85" s="6">
        <f>IF(AND(G$81&gt;0,G85&gt;=1),IF(G$81&lt;10,220-20*G85,IF(G$81&lt;=17,210-10*G85,IF(G$81&lt;=40,204-4*G85,IF(G$81&lt;=80,202-2*G85,IF(G$81&gt;80,IF(G85&gt;160,40,201-1*G85)))))),IF(G85&gt;=1,"!?!",""))</f>
        <v>176</v>
      </c>
      <c r="I85" s="12">
        <v>6</v>
      </c>
      <c r="J85" s="6">
        <f>IF(AND(I$81&gt;0,I85&gt;=1),IF(I$81&lt;10,220-20*I85,IF(I$81&lt;=17,210-10*I85,IF(I$81&lt;=40,204-4*I85,IF(I$81&lt;=80,202-2*I85,IF(I$81&gt;80,IF(I85&gt;160,40,201-1*I85)))))),IF(I85&gt;=1,"!?!",""))</f>
        <v>190</v>
      </c>
      <c r="K85" s="12">
        <v>6</v>
      </c>
      <c r="L85" s="6">
        <f>IF(AND(K$81&gt;0,K85&gt;=1),IF(K$81&lt;10,220-20*K85,IF(K$81&lt;=17,210-10*K85,IF(K$81&lt;=40,204-4*K85,IF(K$81&lt;=80,202-2*K85,IF(K$81&gt;80,IF(K85&gt;160,40,201-1*K85)))))),IF(K85&gt;=1,"!?!",""))</f>
        <v>180</v>
      </c>
      <c r="M85" s="12">
        <v>4</v>
      </c>
      <c r="N85" s="6">
        <f>IF(AND(M$81&gt;0,M85&gt;=1),IF(M$81&lt;10,220-20*M85,IF(M$81&lt;=17,210-10*M85,IF(M$81&lt;=40,204-4*M85,IF(M$81&lt;=80,202-2*M85,IF(M$81&gt;80,IF(M85&gt;160,40,201-1*M85)))))),IF(M85&gt;=1,"!?!",""))</f>
        <v>188</v>
      </c>
      <c r="O85" s="12">
        <v>9</v>
      </c>
      <c r="P85" s="6">
        <f>IF(AND(O$81&gt;0,O85&gt;=1),IF(O$81&lt;10,220-20*O85,IF(O$81&lt;=17,210-10*O85,IF(O$81&lt;=40,204-4*O85,IF(O$81&lt;=80,202-2*O85,IF(O$81&gt;80,IF(O85&gt;160,40,201-1*O85)))))),IF(O85&gt;=1,"!?!",""))</f>
        <v>40</v>
      </c>
      <c r="Q85" s="12">
        <v>4</v>
      </c>
      <c r="R85" s="6">
        <f>IF(AND(Q$81&gt;0,Q85&gt;=1),IF(Q$81&lt;10,220-20*Q85,IF(Q$81&lt;=17,210-10*Q85,IF(Q$81&lt;=40,204-4*Q85,IF(Q$81&lt;=80,202-2*Q85,IF(Q$81&gt;80,IF(Q85&gt;160,40,201-1*Q85)))))),IF(Q85&gt;=1,"!?!",""))</f>
        <v>188</v>
      </c>
      <c r="S85" s="11">
        <v>7</v>
      </c>
      <c r="T85" s="12"/>
      <c r="U85" s="6">
        <f>IF(AND(S$81&gt;0,S85&gt;=1,T85=0),IF(S$81&lt;10,220-20*S85,IF(S$81&lt;=17,210-10*S85,IF(S$81&lt;=40,204-4*S85,IF(S$81&lt;=80,202-2*S85,IF(S$81&gt;80,IF(S85&gt;160,40,201-1*S85)))))),IF(AND(T$81&gt;0,T85&gt;=1,S85=0),IF(T$81&lt;10,220-20*T85,IF(T$81&lt;=17,210-10*T85,IF(T$81&lt;=40,204-4*T85,IF(T$81&lt;=80,202-2*T85,IF(T$81&gt;80,IF(T85&gt;160,40,201-1*T85)))))),IF(OR(S85&gt;=1,T85&gt;=1),"!?!","")))</f>
        <v>188</v>
      </c>
      <c r="V85" s="12">
        <v>2</v>
      </c>
      <c r="W85" s="6">
        <f>IF(AND(V$81&gt;0,V85&gt;=1),IF(V$81&lt;10,220-20*V85,IF(V$81&lt;=17,210-10*V85,IF(V$81&lt;=40,204-4*V85,IF(V$81&lt;=80,202-2*V85,IF(V$81&gt;80,IF(V85&gt;160,40,201-1*V85)))))),IF(V85&gt;=1,"!?!",""))</f>
        <v>180</v>
      </c>
      <c r="X85" s="11"/>
      <c r="Y85" s="12">
        <v>1</v>
      </c>
      <c r="Z85" s="6">
        <f>IF(AND(X$81&gt;0,X85&gt;=1,Y85=0),IF(X$81&lt;10,220-20*X85,IF(X$81&lt;=17,210-10*X85,IF(X$81&lt;=40,204-4*X85,IF(X$81&lt;=80,202-2*X85,IF(X$81&gt;80,IF(X85&gt;160,40,201-1*X85)))))),IF(AND(Y$81&gt;0,Y85&gt;=1,X85=0),IF(Y$81&lt;10,220-20*Y85,IF(Y$81&lt;=17,210-10*Y85,IF(Y$81&lt;=40,204-4*Y85,IF(Y$81&lt;=80,202-2*Y85,IF(Y$81&gt;80,IF(Y85&gt;160,40,201-1*Y85)))))),IF(OR(X85&gt;=1,Y85&gt;=1),"!?!","")))</f>
        <v>200</v>
      </c>
      <c r="AA85" s="12"/>
      <c r="AB85" s="11"/>
      <c r="AC85" s="6">
        <f>IF(AND(AA$81&gt;0,AA85&gt;=1,AB85=0),IF(AA$81&lt;10,220-20*AA85,IF(AA$81&lt;=17,210-10*AA85,IF(AA$81&lt;=40,204-4*AA85,IF(AA$81&lt;=80,202-2*AA85,IF(AA$81&gt;80,IF(AA85&gt;160,40,201-1*AA85)))))),IF(AND(AB$81&gt;0,AB85&gt;=1,AA85=0),IF(AB$81&lt;10,220-20*AB85,IF(AB$81&lt;=17,210-10*AB85,IF(AB$81&lt;=40,204-4*AB85,IF(AB$81&lt;=80,202-2*AB85,IF(AB$81&gt;80,IF(AB85&gt;160,40,201-1*AB85)))))),IF(OR(AA85&gt;=1,AB85&gt;=1),"!?!","")))</f>
      </c>
      <c r="AD85" s="12">
        <v>6</v>
      </c>
      <c r="AE85" s="6">
        <f>IF(AND(AD$81&gt;0,AD85&gt;=1),IF(AD$81&lt;10,220-20*AD85,IF(AD$81&lt;=17,210-10*AD85,IF(AD$81&lt;=40,204-4*AD85,IF(AD$81&lt;=80,202-2*AD85,IF(AD$81&gt;80,IF(AD85&gt;160,40,201-1*AD85)))))),IF(AD85&gt;=1,"!?!",""))</f>
        <v>180</v>
      </c>
      <c r="AF85" s="12">
        <v>5</v>
      </c>
      <c r="AG85" s="6">
        <f>IF(AND(AF$81&gt;0,AF85&gt;=1),IF(AF$81&lt;10,220-20*AF85,IF(AF$81&lt;=17,210-10*AF85,IF(AF$81&lt;=40,204-4*AF85,IF(AF$81&lt;=80,202-2*AF85,IF(AF$81&gt;80,IF(AF85&gt;160,40,201-1*AF85)))))),IF(AF85&gt;=1,"!?!",""))</f>
        <v>184</v>
      </c>
      <c r="AH85" s="12"/>
      <c r="AI85" s="6">
        <f>IF(AND(AH$81&gt;0,AH85&gt;=1),IF(AH$81&lt;10,220-20*AH85,IF(AH$81&lt;=17,210-10*AH85,IF(AH$81&lt;=40,204-4*AH85,IF(AH$81&lt;=80,202-2*AH85,IF(AH$81&gt;80,IF(AH85&gt;160,40,201-1*AH85)))))),IF(AH85&gt;=1,"!?!",""))</f>
      </c>
      <c r="AJ85" s="6">
        <f t="shared" si="10"/>
        <v>184</v>
      </c>
      <c r="AK85" s="4">
        <f>IF(AL85&gt;5,LARGE((H85,J85,L85,N85,P85,R85,U85,W85,Z85,AC85,AE85,AG85,AI85,AJ85),1)+LARGE((H85,J85,L85,N85,P85,R85,U85,W85,Z85,AC85,AE85,AG85,AI85,AJ85),2)+LARGE((H85,J85,L85,N85,P85,R85,U85,W85,Z85,AC85,AE85,AG85,AI85,AJ85),3)+LARGE((H85,J85,L85,N85,P85,R85,U85,W85,Z85,AC85,AE85,AG85,AI85,AJ85),4)+LARGE((H85,J85,L85,N85,P85,R85,U85,W85,Z85,AC85,AE85,AG85,AI85,AJ85),5)+LARGE((H85,J85,L85,N85,P85,R85,U85,W85,Z85,AC85,AE85,AG85,AI85,AJ85),6),SUM(H85,J85,L85,N85,P85,R85,U85,W85,Z85,AC85,AE85,AG85,AI85,AJ85))</f>
        <v>1138</v>
      </c>
      <c r="AL85" s="6">
        <f t="shared" si="11"/>
        <v>12</v>
      </c>
      <c r="AM85" s="4">
        <f t="shared" si="12"/>
        <v>1138</v>
      </c>
    </row>
    <row r="86" spans="1:39" s="2" customFormat="1" ht="11.25">
      <c r="A86" s="2">
        <f>RANK(AK86,$AK$83:$AK$93,0)</f>
        <v>4</v>
      </c>
      <c r="B86" s="10">
        <f>IF(ISERROR(RANK(AM86,$AM$83:$AM$93,0)),"",RANK(AM86,$AM$83:$AM$93,0))</f>
        <v>4</v>
      </c>
      <c r="C86" s="23" t="s">
        <v>129</v>
      </c>
      <c r="D86" s="23" t="s">
        <v>22</v>
      </c>
      <c r="E86" s="23" t="s">
        <v>105</v>
      </c>
      <c r="F86" s="23">
        <v>1960</v>
      </c>
      <c r="G86" s="12"/>
      <c r="H86" s="6">
        <f>IF(AND(G$81&gt;0,G86&gt;=1),IF(G$81&lt;10,220-20*G86,IF(G$81&lt;=17,210-10*G86,IF(G$81&lt;=40,204-4*G86,IF(G$81&lt;=80,202-2*G86,IF(G$81&gt;80,IF(G86&gt;160,40,201-1*G86)))))),IF(G86&gt;=1,"!?!",""))</f>
      </c>
      <c r="I86" s="12"/>
      <c r="J86" s="6">
        <f>IF(AND(I$81&gt;0,I86&gt;=1),IF(I$81&lt;10,220-20*I86,IF(I$81&lt;=17,210-10*I86,IF(I$81&lt;=40,204-4*I86,IF(I$81&lt;=80,202-2*I86,IF(I$81&gt;80,IF(I86&gt;160,40,201-1*I86)))))),IF(I86&gt;=1,"!?!",""))</f>
      </c>
      <c r="K86" s="12"/>
      <c r="L86" s="6">
        <f>IF(AND(K$81&gt;0,K86&gt;=1),IF(K$81&lt;10,220-20*K86,IF(K$81&lt;=17,210-10*K86,IF(K$81&lt;=40,204-4*K86,IF(K$81&lt;=80,202-2*K86,IF(K$81&gt;80,IF(K86&gt;160,40,201-1*K86)))))),IF(K86&gt;=1,"!?!",""))</f>
      </c>
      <c r="M86" s="12"/>
      <c r="N86" s="6">
        <f>IF(AND(M$81&gt;0,M86&gt;=1),IF(M$81&lt;10,220-20*M86,IF(M$81&lt;=17,210-10*M86,IF(M$81&lt;=40,204-4*M86,IF(M$81&lt;=80,202-2*M86,IF(M$81&gt;80,IF(M86&gt;160,40,201-1*M86)))))),IF(M86&gt;=1,"!?!",""))</f>
      </c>
      <c r="O86" s="12">
        <v>9</v>
      </c>
      <c r="P86" s="6">
        <f>IF(AND(O$81&gt;0,O86&gt;=1),IF(O$81&lt;10,220-20*O86,IF(O$81&lt;=17,210-10*O86,IF(O$81&lt;=40,204-4*O86,IF(O$81&lt;=80,202-2*O86,IF(O$81&gt;80,IF(O86&gt;160,40,201-1*O86)))))),IF(O86&gt;=1,"!?!",""))</f>
        <v>40</v>
      </c>
      <c r="Q86" s="12">
        <v>5</v>
      </c>
      <c r="R86" s="6">
        <f>IF(AND(Q$81&gt;0,Q86&gt;=1),IF(Q$81&lt;10,220-20*Q86,IF(Q$81&lt;=17,210-10*Q86,IF(Q$81&lt;=40,204-4*Q86,IF(Q$81&lt;=80,202-2*Q86,IF(Q$81&gt;80,IF(Q86&gt;160,40,201-1*Q86)))))),IF(Q86&gt;=1,"!?!",""))</f>
        <v>184</v>
      </c>
      <c r="S86" s="11"/>
      <c r="T86" s="12"/>
      <c r="U86" s="6">
        <f>IF(AND(S$81&gt;0,S86&gt;=1,T86=0),IF(S$81&lt;10,220-20*S86,IF(S$81&lt;=17,210-10*S86,IF(S$81&lt;=40,204-4*S86,IF(S$81&lt;=80,202-2*S86,IF(S$81&gt;80,IF(S86&gt;160,40,201-1*S86)))))),IF(AND(T$81&gt;0,T86&gt;=1,S86=0),IF(T$81&lt;10,220-20*T86,IF(T$81&lt;=17,210-10*T86,IF(T$81&lt;=40,204-4*T86,IF(T$81&lt;=80,202-2*T86,IF(T$81&gt;80,IF(T86&gt;160,40,201-1*T86)))))),IF(OR(S86&gt;=1,T86&gt;=1),"!?!","")))</f>
      </c>
      <c r="V86" s="12"/>
      <c r="W86" s="6">
        <f>IF(AND(V$81&gt;0,V86&gt;=1),IF(V$81&lt;10,220-20*V86,IF(V$81&lt;=17,210-10*V86,IF(V$81&lt;=40,204-4*V86,IF(V$81&lt;=80,202-2*V86,IF(V$81&gt;80,IF(V86&gt;160,40,201-1*V86)))))),IF(V86&gt;=1,"!?!",""))</f>
      </c>
      <c r="X86" s="11"/>
      <c r="Y86" s="12"/>
      <c r="Z86" s="6">
        <f>IF(AND(X$81&gt;0,X86&gt;=1,Y86=0),IF(X$81&lt;10,220-20*X86,IF(X$81&lt;=17,210-10*X86,IF(X$81&lt;=40,204-4*X86,IF(X$81&lt;=80,202-2*X86,IF(X$81&gt;80,IF(X86&gt;160,40,201-1*X86)))))),IF(AND(Y$81&gt;0,Y86&gt;=1,X86=0),IF(Y$81&lt;10,220-20*Y86,IF(Y$81&lt;=17,210-10*Y86,IF(Y$81&lt;=40,204-4*Y86,IF(Y$81&lt;=80,202-2*Y86,IF(Y$81&gt;80,IF(Y86&gt;160,40,201-1*Y86)))))),IF(OR(X86&gt;=1,Y86&gt;=1),"!?!","")))</f>
      </c>
      <c r="AA86" s="12"/>
      <c r="AB86" s="11">
        <v>2</v>
      </c>
      <c r="AC86" s="6">
        <f>IF(AND(AA$81&gt;0,AA86&gt;=1,AB86=0),IF(AA$81&lt;10,220-20*AA86,IF(AA$81&lt;=17,210-10*AA86,IF(AA$81&lt;=40,204-4*AA86,IF(AA$81&lt;=80,202-2*AA86,IF(AA$81&gt;80,IF(AA86&gt;160,40,201-1*AA86)))))),IF(AND(AB$81&gt;0,AB86&gt;=1,AA86=0),IF(AB$81&lt;10,220-20*AB86,IF(AB$81&lt;=17,210-10*AB86,IF(AB$81&lt;=40,204-4*AB86,IF(AB$81&lt;=80,202-2*AB86,IF(AB$81&gt;80,IF(AB86&gt;160,40,201-1*AB86)))))),IF(OR(AA86&gt;=1,AB86&gt;=1),"!?!","")))</f>
        <v>180</v>
      </c>
      <c r="AD86" s="12">
        <v>7</v>
      </c>
      <c r="AE86" s="6">
        <f>IF(AND(AD$81&gt;0,AD86&gt;=1),IF(AD$81&lt;10,220-20*AD86,IF(AD$81&lt;=17,210-10*AD86,IF(AD$81&lt;=40,204-4*AD86,IF(AD$81&lt;=80,202-2*AD86,IF(AD$81&gt;80,IF(AD86&gt;160,40,201-1*AD86)))))),IF(AD86&gt;=1,"!?!",""))</f>
        <v>176</v>
      </c>
      <c r="AF86" s="12">
        <v>4</v>
      </c>
      <c r="AG86" s="6">
        <f>IF(AND(AF$81&gt;0,AF86&gt;=1),IF(AF$81&lt;10,220-20*AF86,IF(AF$81&lt;=17,210-10*AF86,IF(AF$81&lt;=40,204-4*AF86,IF(AF$81&lt;=80,202-2*AF86,IF(AF$81&gt;80,IF(AF86&gt;160,40,201-1*AF86)))))),IF(AF86&gt;=1,"!?!",""))</f>
        <v>188</v>
      </c>
      <c r="AH86" s="12">
        <v>4</v>
      </c>
      <c r="AI86" s="6">
        <f>IF(AND(AH$81&gt;0,AH86&gt;=1),IF(AH$81&lt;10,220-20*AH86,IF(AH$81&lt;=17,210-10*AH86,IF(AH$81&lt;=40,204-4*AH86,IF(AH$81&lt;=80,202-2*AH86,IF(AH$81&gt;80,IF(AH86&gt;160,40,201-1*AH86)))))),IF(AH86&gt;=1,"!?!",""))</f>
        <v>170</v>
      </c>
      <c r="AJ86" s="6">
        <f t="shared" si="10"/>
        <v>188</v>
      </c>
      <c r="AK86" s="4">
        <f>IF(AL86&gt;5,LARGE((H86,J86,L86,N86,P86,R86,U86,W86,Z86,AC86,AE86,AG86,AI86,AJ86),1)+LARGE((H86,J86,L86,N86,P86,R86,U86,W86,Z86,AC86,AE86,AG86,AI86,AJ86),2)+LARGE((H86,J86,L86,N86,P86,R86,U86,W86,Z86,AC86,AE86,AG86,AI86,AJ86),3)+LARGE((H86,J86,L86,N86,P86,R86,U86,W86,Z86,AC86,AE86,AG86,AI86,AJ86),4)+LARGE((H86,J86,L86,N86,P86,R86,U86,W86,Z86,AC86,AE86,AG86,AI86,AJ86),5)+LARGE((H86,J86,L86,N86,P86,R86,U86,W86,Z86,AC86,AE86,AG86,AI86,AJ86),6),SUM(H86,J86,L86,N86,P86,R86,U86,W86,Z86,AC86,AE86,AG86,AI86,AJ86))</f>
        <v>1086</v>
      </c>
      <c r="AL86" s="6">
        <f t="shared" si="11"/>
        <v>7</v>
      </c>
      <c r="AM86" s="4">
        <f t="shared" si="12"/>
        <v>1086</v>
      </c>
    </row>
    <row r="87" spans="1:39" s="2" customFormat="1" ht="11.25">
      <c r="A87" s="2">
        <f>RANK(AK87,$AK$83:$AK$93,0)</f>
        <v>5</v>
      </c>
      <c r="B87" s="10">
        <f>IF(ISERROR(RANK(AM87,$AM$83:$AM$93,0)),"",RANK(AM87,$AM$83:$AM$93,0))</f>
        <v>5</v>
      </c>
      <c r="C87" s="23" t="s">
        <v>126</v>
      </c>
      <c r="D87" s="23" t="s">
        <v>127</v>
      </c>
      <c r="E87" s="23" t="s">
        <v>9</v>
      </c>
      <c r="F87" s="23">
        <v>1962</v>
      </c>
      <c r="G87" s="12"/>
      <c r="H87" s="6">
        <f>IF(AND(G$81&gt;0,G87&gt;=1),IF(G$81&lt;10,220-20*G87,IF(G$81&lt;=17,210-10*G87,IF(G$81&lt;=40,204-4*G87,IF(G$81&lt;=80,202-2*G87,IF(G$81&gt;80,IF(G87&gt;160,40,201-1*G87)))))),IF(G87&gt;=1,"!?!",""))</f>
      </c>
      <c r="I87" s="12"/>
      <c r="J87" s="6">
        <f>IF(AND(I$81&gt;0,I87&gt;=1),IF(I$81&lt;10,220-20*I87,IF(I$81&lt;=17,210-10*I87,IF(I$81&lt;=40,204-4*I87,IF(I$81&lt;=80,202-2*I87,IF(I$81&gt;80,IF(I87&gt;160,40,201-1*I87)))))),IF(I87&gt;=1,"!?!",""))</f>
      </c>
      <c r="K87" s="12">
        <v>7</v>
      </c>
      <c r="L87" s="6">
        <f>IF(AND(K$81&gt;0,K87&gt;=1),IF(K$81&lt;10,220-20*K87,IF(K$81&lt;=17,210-10*K87,IF(K$81&lt;=40,204-4*K87,IF(K$81&lt;=80,202-2*K87,IF(K$81&gt;80,IF(K87&gt;160,40,201-1*K87)))))),IF(K87&gt;=1,"!?!",""))</f>
        <v>176</v>
      </c>
      <c r="M87" s="12">
        <v>5</v>
      </c>
      <c r="N87" s="6">
        <f>IF(AND(M$81&gt;0,M87&gt;=1),IF(M$81&lt;10,220-20*M87,IF(M$81&lt;=17,210-10*M87,IF(M$81&lt;=40,204-4*M87,IF(M$81&lt;=80,202-2*M87,IF(M$81&gt;80,IF(M87&gt;160,40,201-1*M87)))))),IF(M87&gt;=1,"!?!",""))</f>
        <v>184</v>
      </c>
      <c r="O87" s="12">
        <v>9</v>
      </c>
      <c r="P87" s="6">
        <f>IF(AND(O$81&gt;0,O87&gt;=1),IF(O$81&lt;10,220-20*O87,IF(O$81&lt;=17,210-10*O87,IF(O$81&lt;=40,204-4*O87,IF(O$81&lt;=80,202-2*O87,IF(O$81&gt;80,IF(O87&gt;160,40,201-1*O87)))))),IF(O87&gt;=1,"!?!",""))</f>
        <v>40</v>
      </c>
      <c r="Q87" s="12">
        <v>6</v>
      </c>
      <c r="R87" s="6">
        <f>IF(AND(Q$81&gt;0,Q87&gt;=1),IF(Q$81&lt;10,220-20*Q87,IF(Q$81&lt;=17,210-10*Q87,IF(Q$81&lt;=40,204-4*Q87,IF(Q$81&lt;=80,202-2*Q87,IF(Q$81&gt;80,IF(Q87&gt;160,40,201-1*Q87)))))),IF(Q87&gt;=1,"!?!",""))</f>
        <v>180</v>
      </c>
      <c r="S87" s="11">
        <v>8</v>
      </c>
      <c r="T87" s="12"/>
      <c r="U87" s="6">
        <f>IF(AND(S$81&gt;0,S87&gt;=1,T87=0),IF(S$81&lt;10,220-20*S87,IF(S$81&lt;=17,210-10*S87,IF(S$81&lt;=40,204-4*S87,IF(S$81&lt;=80,202-2*S87,IF(S$81&gt;80,IF(S87&gt;160,40,201-1*S87)))))),IF(AND(T$81&gt;0,T87&gt;=1,S87=0),IF(T$81&lt;10,220-20*T87,IF(T$81&lt;=17,210-10*T87,IF(T$81&lt;=40,204-4*T87,IF(T$81&lt;=80,202-2*T87,IF(T$81&gt;80,IF(T87&gt;160,40,201-1*T87)))))),IF(OR(S87&gt;=1,T87&gt;=1),"!?!","")))</f>
        <v>186</v>
      </c>
      <c r="V87" s="12">
        <v>4</v>
      </c>
      <c r="W87" s="6">
        <f>IF(AND(V$81&gt;0,V87&gt;=1),IF(V$81&lt;10,220-20*V87,IF(V$81&lt;=17,210-10*V87,IF(V$81&lt;=40,204-4*V87,IF(V$81&lt;=80,202-2*V87,IF(V$81&gt;80,IF(V87&gt;160,40,201-1*V87)))))),IF(V87&gt;=1,"!?!",""))</f>
        <v>140</v>
      </c>
      <c r="X87" s="11">
        <v>2</v>
      </c>
      <c r="Y87" s="12"/>
      <c r="Z87" s="6">
        <f>IF(AND(X$81&gt;0,X87&gt;=1,Y87=0),IF(X$81&lt;10,220-20*X87,IF(X$81&lt;=17,210-10*X87,IF(X$81&lt;=40,204-4*X87,IF(X$81&lt;=80,202-2*X87,IF(X$81&gt;80,IF(X87&gt;160,40,201-1*X87)))))),IF(AND(Y$81&gt;0,Y87&gt;=1,X87=0),IF(Y$81&lt;10,220-20*Y87,IF(Y$81&lt;=17,210-10*Y87,IF(Y$81&lt;=40,204-4*Y87,IF(Y$81&lt;=80,202-2*Y87,IF(Y$81&gt;80,IF(Y87&gt;160,40,201-1*Y87)))))),IF(OR(X87&gt;=1,Y87&gt;=1),"!?!","")))</f>
        <v>180</v>
      </c>
      <c r="AA87" s="12">
        <v>5</v>
      </c>
      <c r="AB87" s="11"/>
      <c r="AC87" s="6">
        <f>IF(AND(AA$81&gt;0,AA87&gt;=1,AB87=0),IF(AA$81&lt;10,220-20*AA87,IF(AA$81&lt;=17,210-10*AA87,IF(AA$81&lt;=40,204-4*AA87,IF(AA$81&lt;=80,202-2*AA87,IF(AA$81&gt;80,IF(AA87&gt;160,40,201-1*AA87)))))),IF(AND(AB$81&gt;0,AB87&gt;=1,AA87=0),IF(AB$81&lt;10,220-20*AB87,IF(AB$81&lt;=17,210-10*AB87,IF(AB$81&lt;=40,204-4*AB87,IF(AB$81&lt;=80,202-2*AB87,IF(AB$81&gt;80,IF(AB87&gt;160,40,201-1*AB87)))))),IF(OR(AA87&gt;=1,AB87&gt;=1),"!?!","")))</f>
        <v>120</v>
      </c>
      <c r="AD87" s="12">
        <v>9</v>
      </c>
      <c r="AE87" s="6">
        <f>IF(AND(AD$81&gt;0,AD87&gt;=1),IF(AD$81&lt;10,220-20*AD87,IF(AD$81&lt;=17,210-10*AD87,IF(AD$81&lt;=40,204-4*AD87,IF(AD$81&lt;=80,202-2*AD87,IF(AD$81&gt;80,IF(AD87&gt;160,40,201-1*AD87)))))),IF(AD87&gt;=1,"!?!",""))</f>
        <v>168</v>
      </c>
      <c r="AF87" s="12">
        <v>7</v>
      </c>
      <c r="AG87" s="6">
        <f>IF(AND(AF$81&gt;0,AF87&gt;=1),IF(AF$81&lt;10,220-20*AF87,IF(AF$81&lt;=17,210-10*AF87,IF(AF$81&lt;=40,204-4*AF87,IF(AF$81&lt;=80,202-2*AF87,IF(AF$81&gt;80,IF(AF87&gt;160,40,201-1*AF87)))))),IF(AF87&gt;=1,"!?!",""))</f>
        <v>176</v>
      </c>
      <c r="AH87" s="12"/>
      <c r="AI87" s="6">
        <f>IF(AND(AH$81&gt;0,AH87&gt;=1),IF(AH$81&lt;10,220-20*AH87,IF(AH$81&lt;=17,210-10*AH87,IF(AH$81&lt;=40,204-4*AH87,IF(AH$81&lt;=80,202-2*AH87,IF(AH$81&gt;80,IF(AH87&gt;160,40,201-1*AH87)))))),IF(AH87&gt;=1,"!?!",""))</f>
      </c>
      <c r="AJ87" s="6">
        <f t="shared" si="10"/>
        <v>176</v>
      </c>
      <c r="AK87" s="4">
        <f>IF(AL87&gt;5,LARGE((H87,J87,L87,N87,P87,R87,U87,W87,Z87,AC87,AE87,AG87,AI87,AJ87),1)+LARGE((H87,J87,L87,N87,P87,R87,U87,W87,Z87,AC87,AE87,AG87,AI87,AJ87),2)+LARGE((H87,J87,L87,N87,P87,R87,U87,W87,Z87,AC87,AE87,AG87,AI87,AJ87),3)+LARGE((H87,J87,L87,N87,P87,R87,U87,W87,Z87,AC87,AE87,AG87,AI87,AJ87),4)+LARGE((H87,J87,L87,N87,P87,R87,U87,W87,Z87,AC87,AE87,AG87,AI87,AJ87),5)+LARGE((H87,J87,L87,N87,P87,R87,U87,W87,Z87,AC87,AE87,AG87,AI87,AJ87),6),SUM(H87,J87,L87,N87,P87,R87,U87,W87,Z87,AC87,AE87,AG87,AI87,AJ87))</f>
        <v>1082</v>
      </c>
      <c r="AL87" s="6">
        <f t="shared" si="11"/>
        <v>11</v>
      </c>
      <c r="AM87" s="4">
        <f t="shared" si="12"/>
        <v>1082</v>
      </c>
    </row>
    <row r="88" spans="1:39" s="2" customFormat="1" ht="11.25">
      <c r="A88" s="2">
        <f>RANK(AK88,$AK$83:$AK$93,0)</f>
        <v>6</v>
      </c>
      <c r="B88" s="10">
        <f>IF(ISERROR(RANK(AM88,$AM$83:$AM$93,0)),"",RANK(AM88,$AM$83:$AM$93,0))</f>
        <v>6</v>
      </c>
      <c r="C88" s="23" t="s">
        <v>26</v>
      </c>
      <c r="D88" s="23" t="s">
        <v>17</v>
      </c>
      <c r="E88" s="23" t="s">
        <v>11</v>
      </c>
      <c r="F88" s="23">
        <v>1959</v>
      </c>
      <c r="G88" s="12"/>
      <c r="H88" s="6">
        <f>IF(AND(G$81&gt;0,G88&gt;=1),IF(G$81&lt;10,220-20*G88,IF(G$81&lt;=17,210-10*G88,IF(G$81&lt;=40,204-4*G88,IF(G$81&lt;=80,202-2*G88,IF(G$81&gt;80,IF(G88&gt;160,40,201-1*G88)))))),IF(G88&gt;=1,"!?!",""))</f>
      </c>
      <c r="I88" s="12">
        <v>8</v>
      </c>
      <c r="J88" s="6">
        <f>IF(AND(I$81&gt;0,I88&gt;=1),IF(I$81&lt;10,220-20*I88,IF(I$81&lt;=17,210-10*I88,IF(I$81&lt;=40,204-4*I88,IF(I$81&lt;=80,202-2*I88,IF(I$81&gt;80,IF(I88&gt;160,40,201-1*I88)))))),IF(I88&gt;=1,"!?!",""))</f>
        <v>186</v>
      </c>
      <c r="K88" s="12">
        <v>5</v>
      </c>
      <c r="L88" s="6">
        <f>IF(AND(K$81&gt;0,K88&gt;=1),IF(K$81&lt;10,220-20*K88,IF(K$81&lt;=17,210-10*K88,IF(K$81&lt;=40,204-4*K88,IF(K$81&lt;=80,202-2*K88,IF(K$81&gt;80,IF(K88&gt;160,40,201-1*K88)))))),IF(K88&gt;=1,"!?!",""))</f>
        <v>184</v>
      </c>
      <c r="M88" s="12"/>
      <c r="N88" s="6">
        <f>IF(AND(M$81&gt;0,M88&gt;=1),IF(M$81&lt;10,220-20*M88,IF(M$81&lt;=17,210-10*M88,IF(M$81&lt;=40,204-4*M88,IF(M$81&lt;=80,202-2*M88,IF(M$81&gt;80,IF(M88&gt;160,40,201-1*M88)))))),IF(M88&gt;=1,"!?!",""))</f>
      </c>
      <c r="O88" s="12">
        <v>9</v>
      </c>
      <c r="P88" s="6">
        <f>IF(AND(O$81&gt;0,O88&gt;=1),IF(O$81&lt;10,220-20*O88,IF(O$81&lt;=17,210-10*O88,IF(O$81&lt;=40,204-4*O88,IF(O$81&lt;=80,202-2*O88,IF(O$81&gt;80,IF(O88&gt;160,40,201-1*O88)))))),IF(O88&gt;=1,"!?!",""))</f>
        <v>40</v>
      </c>
      <c r="Q88" s="12"/>
      <c r="R88" s="6">
        <f>IF(AND(Q$81&gt;0,Q88&gt;=1),IF(Q$81&lt;10,220-20*Q88,IF(Q$81&lt;=17,210-10*Q88,IF(Q$81&lt;=40,204-4*Q88,IF(Q$81&lt;=80,202-2*Q88,IF(Q$81&gt;80,IF(Q88&gt;160,40,201-1*Q88)))))),IF(Q88&gt;=1,"!?!",""))</f>
      </c>
      <c r="S88" s="11"/>
      <c r="T88" s="12"/>
      <c r="U88" s="6">
        <f>IF(AND(S$81&gt;0,S88&gt;=1,T88=0),IF(S$81&lt;10,220-20*S88,IF(S$81&lt;=17,210-10*S88,IF(S$81&lt;=40,204-4*S88,IF(S$81&lt;=80,202-2*S88,IF(S$81&gt;80,IF(S88&gt;160,40,201-1*S88)))))),IF(AND(T$81&gt;0,T88&gt;=1,S88=0),IF(T$81&lt;10,220-20*T88,IF(T$81&lt;=17,210-10*T88,IF(T$81&lt;=40,204-4*T88,IF(T$81&lt;=80,202-2*T88,IF(T$81&gt;80,IF(T88&gt;160,40,201-1*T88)))))),IF(OR(S88&gt;=1,T88&gt;=1),"!?!","")))</f>
      </c>
      <c r="V88" s="12"/>
      <c r="W88" s="6">
        <f>IF(AND(V$81&gt;0,V88&gt;=1),IF(V$81&lt;10,220-20*V88,IF(V$81&lt;=17,210-10*V88,IF(V$81&lt;=40,204-4*V88,IF(V$81&lt;=80,202-2*V88,IF(V$81&gt;80,IF(V88&gt;160,40,201-1*V88)))))),IF(V88&gt;=1,"!?!",""))</f>
      </c>
      <c r="X88" s="11"/>
      <c r="Y88" s="12"/>
      <c r="Z88" s="6">
        <f>IF(AND(X$81&gt;0,X88&gt;=1,Y88=0),IF(X$81&lt;10,220-20*X88,IF(X$81&lt;=17,210-10*X88,IF(X$81&lt;=40,204-4*X88,IF(X$81&lt;=80,202-2*X88,IF(X$81&gt;80,IF(X88&gt;160,40,201-1*X88)))))),IF(AND(Y$81&gt;0,Y88&gt;=1,X88=0),IF(Y$81&lt;10,220-20*Y88,IF(Y$81&lt;=17,210-10*Y88,IF(Y$81&lt;=40,204-4*Y88,IF(Y$81&lt;=80,202-2*Y88,IF(Y$81&gt;80,IF(Y88&gt;160,40,201-1*Y88)))))),IF(OR(X88&gt;=1,Y88&gt;=1),"!?!","")))</f>
      </c>
      <c r="AA88" s="12"/>
      <c r="AB88" s="11"/>
      <c r="AC88" s="6">
        <f>IF(AND(AA$81&gt;0,AA88&gt;=1,AB88=0),IF(AA$81&lt;10,220-20*AA88,IF(AA$81&lt;=17,210-10*AA88,IF(AA$81&lt;=40,204-4*AA88,IF(AA$81&lt;=80,202-2*AA88,IF(AA$81&gt;80,IF(AA88&gt;160,40,201-1*AA88)))))),IF(AND(AB$81&gt;0,AB88&gt;=1,AA88=0),IF(AB$81&lt;10,220-20*AB88,IF(AB$81&lt;=17,210-10*AB88,IF(AB$81&lt;=40,204-4*AB88,IF(AB$81&lt;=80,202-2*AB88,IF(AB$81&gt;80,IF(AB88&gt;160,40,201-1*AB88)))))),IF(OR(AA88&gt;=1,AB88&gt;=1),"!?!","")))</f>
      </c>
      <c r="AD88" s="12">
        <v>2</v>
      </c>
      <c r="AE88" s="6">
        <f>IF(AND(AD$81&gt;0,AD88&gt;=1),IF(AD$81&lt;10,220-20*AD88,IF(AD$81&lt;=17,210-10*AD88,IF(AD$81&lt;=40,204-4*AD88,IF(AD$81&lt;=80,202-2*AD88,IF(AD$81&gt;80,IF(AD88&gt;160,40,201-1*AD88)))))),IF(AD88&gt;=1,"!?!",""))</f>
        <v>196</v>
      </c>
      <c r="AF88" s="12">
        <v>6</v>
      </c>
      <c r="AG88" s="6">
        <f>IF(AND(AF$81&gt;0,AF88&gt;=1),IF(AF$81&lt;10,220-20*AF88,IF(AF$81&lt;=17,210-10*AF88,IF(AF$81&lt;=40,204-4*AF88,IF(AF$81&lt;=80,202-2*AF88,IF(AF$81&gt;80,IF(AF88&gt;160,40,201-1*AF88)))))),IF(AF88&gt;=1,"!?!",""))</f>
        <v>180</v>
      </c>
      <c r="AH88" s="12">
        <v>6</v>
      </c>
      <c r="AI88" s="6">
        <f>IF(AND(AH$81&gt;0,AH88&gt;=1),IF(AH$81&lt;10,220-20*AH88,IF(AH$81&lt;=17,210-10*AH88,IF(AH$81&lt;=40,204-4*AH88,IF(AH$81&lt;=80,202-2*AH88,IF(AH$81&gt;80,IF(AH88&gt;160,40,201-1*AH88)))))),IF(AH88&gt;=1,"!?!",""))</f>
        <v>150</v>
      </c>
      <c r="AJ88" s="6">
        <f t="shared" si="10"/>
        <v>180</v>
      </c>
      <c r="AK88" s="4">
        <f>IF(AL88&gt;5,LARGE((H88,J88,L88,N88,P88,R88,U88,W88,Z88,AC88,AE88,AG88,AI88,AJ88),1)+LARGE((H88,J88,L88,N88,P88,R88,U88,W88,Z88,AC88,AE88,AG88,AI88,AJ88),2)+LARGE((H88,J88,L88,N88,P88,R88,U88,W88,Z88,AC88,AE88,AG88,AI88,AJ88),3)+LARGE((H88,J88,L88,N88,P88,R88,U88,W88,Z88,AC88,AE88,AG88,AI88,AJ88),4)+LARGE((H88,J88,L88,N88,P88,R88,U88,W88,Z88,AC88,AE88,AG88,AI88,AJ88),5)+LARGE((H88,J88,L88,N88,P88,R88,U88,W88,Z88,AC88,AE88,AG88,AI88,AJ88),6),SUM(H88,J88,L88,N88,P88,R88,U88,W88,Z88,AC88,AE88,AG88,AI88,AJ88))</f>
        <v>1076</v>
      </c>
      <c r="AL88" s="6">
        <f t="shared" si="11"/>
        <v>7</v>
      </c>
      <c r="AM88" s="4">
        <f t="shared" si="12"/>
        <v>1076</v>
      </c>
    </row>
    <row r="89" spans="1:39" s="2" customFormat="1" ht="11.25">
      <c r="A89" s="2">
        <f>RANK(AK89,$AK$83:$AK$93,0)</f>
        <v>7</v>
      </c>
      <c r="B89" s="10">
        <f>IF(ISERROR(RANK(AM89,$AM$83:$AM$93,0)),"",RANK(AM89,$AM$83:$AM$93,0))</f>
        <v>7</v>
      </c>
      <c r="C89" s="23" t="s">
        <v>23</v>
      </c>
      <c r="D89" s="23" t="s">
        <v>24</v>
      </c>
      <c r="E89" s="23" t="s">
        <v>125</v>
      </c>
      <c r="F89" s="23">
        <v>1963</v>
      </c>
      <c r="G89" s="12">
        <v>16</v>
      </c>
      <c r="H89" s="6">
        <f>IF(AND(G$81&gt;0,G89&gt;=1),IF(G$81&lt;10,220-20*G89,IF(G$81&lt;=17,210-10*G89,IF(G$81&lt;=40,204-4*G89,IF(G$81&lt;=80,202-2*G89,IF(G$81&gt;80,IF(G89&gt;160,40,201-1*G89)))))),IF(G89&gt;=1,"!?!",""))</f>
        <v>140</v>
      </c>
      <c r="I89" s="12">
        <v>12</v>
      </c>
      <c r="J89" s="6">
        <f>IF(AND(I$81&gt;0,I89&gt;=1),IF(I$81&lt;10,220-20*I89,IF(I$81&lt;=17,210-10*I89,IF(I$81&lt;=40,204-4*I89,IF(I$81&lt;=80,202-2*I89,IF(I$81&gt;80,IF(I89&gt;160,40,201-1*I89)))))),IF(I89&gt;=1,"!?!",""))</f>
        <v>178</v>
      </c>
      <c r="K89" s="12">
        <v>9</v>
      </c>
      <c r="L89" s="6">
        <f>IF(AND(K$81&gt;0,K89&gt;=1),IF(K$81&lt;10,220-20*K89,IF(K$81&lt;=17,210-10*K89,IF(K$81&lt;=40,204-4*K89,IF(K$81&lt;=80,202-2*K89,IF(K$81&gt;80,IF(K89&gt;160,40,201-1*K89)))))),IF(K89&gt;=1,"!?!",""))</f>
        <v>168</v>
      </c>
      <c r="M89" s="12">
        <v>7</v>
      </c>
      <c r="N89" s="6">
        <f>IF(AND(M$81&gt;0,M89&gt;=1),IF(M$81&lt;10,220-20*M89,IF(M$81&lt;=17,210-10*M89,IF(M$81&lt;=40,204-4*M89,IF(M$81&lt;=80,202-2*M89,IF(M$81&gt;80,IF(M89&gt;160,40,201-1*M89)))))),IF(M89&gt;=1,"!?!",""))</f>
        <v>176</v>
      </c>
      <c r="O89" s="12">
        <v>9</v>
      </c>
      <c r="P89" s="6">
        <f>IF(AND(O$81&gt;0,O89&gt;=1),IF(O$81&lt;10,220-20*O89,IF(O$81&lt;=17,210-10*O89,IF(O$81&lt;=40,204-4*O89,IF(O$81&lt;=80,202-2*O89,IF(O$81&gt;80,IF(O89&gt;160,40,201-1*O89)))))),IF(O89&gt;=1,"!?!",""))</f>
        <v>40</v>
      </c>
      <c r="Q89" s="12">
        <v>8</v>
      </c>
      <c r="R89" s="6">
        <f>IF(AND(Q$81&gt;0,Q89&gt;=1),IF(Q$81&lt;10,220-20*Q89,IF(Q$81&lt;=17,210-10*Q89,IF(Q$81&lt;=40,204-4*Q89,IF(Q$81&lt;=80,202-2*Q89,IF(Q$81&gt;80,IF(Q89&gt;160,40,201-1*Q89)))))),IF(Q89&gt;=1,"!?!",""))</f>
        <v>172</v>
      </c>
      <c r="S89" s="11"/>
      <c r="T89" s="12">
        <v>7</v>
      </c>
      <c r="U89" s="6">
        <f>IF(AND(S$81&gt;0,S89&gt;=1,T89=0),IF(S$81&lt;10,220-20*S89,IF(S$81&lt;=17,210-10*S89,IF(S$81&lt;=40,204-4*S89,IF(S$81&lt;=80,202-2*S89,IF(S$81&gt;80,IF(S89&gt;160,40,201-1*S89)))))),IF(AND(T$81&gt;0,T89&gt;=1,S89=0),IF(T$81&lt;10,220-20*T89,IF(T$81&lt;=17,210-10*T89,IF(T$81&lt;=40,204-4*T89,IF(T$81&lt;=80,202-2*T89,IF(T$81&gt;80,IF(T89&gt;160,40,201-1*T89)))))),IF(OR(S89&gt;=1,T89&gt;=1),"!?!","")))</f>
        <v>188</v>
      </c>
      <c r="V89" s="12"/>
      <c r="W89" s="6">
        <f>IF(AND(V$81&gt;0,V89&gt;=1),IF(V$81&lt;10,220-20*V89,IF(V$81&lt;=17,210-10*V89,IF(V$81&lt;=40,204-4*V89,IF(V$81&lt;=80,202-2*V89,IF(V$81&gt;80,IF(V89&gt;160,40,201-1*V89)))))),IF(V89&gt;=1,"!?!",""))</f>
      </c>
      <c r="X89" s="11"/>
      <c r="Y89" s="12">
        <v>17</v>
      </c>
      <c r="Z89" s="6">
        <f>IF(AND(X$81&gt;0,X89&gt;=1,Y89=0),IF(X$81&lt;10,220-20*X89,IF(X$81&lt;=17,210-10*X89,IF(X$81&lt;=40,204-4*X89,IF(X$81&lt;=80,202-2*X89,IF(X$81&gt;80,IF(X89&gt;160,40,201-1*X89)))))),IF(AND(Y$81&gt;0,Y89&gt;=1,X89=0),IF(Y$81&lt;10,220-20*Y89,IF(Y$81&lt;=17,210-10*Y89,IF(Y$81&lt;=40,204-4*Y89,IF(Y$81&lt;=80,202-2*Y89,IF(Y$81&gt;80,IF(Y89&gt;160,40,201-1*Y89)))))),IF(OR(X89&gt;=1,Y89&gt;=1),"!?!","")))</f>
        <v>136</v>
      </c>
      <c r="AA89" s="12"/>
      <c r="AB89" s="11"/>
      <c r="AC89" s="6">
        <f>IF(AND(AA$81&gt;0,AA89&gt;=1,AB89=0),IF(AA$81&lt;10,220-20*AA89,IF(AA$81&lt;=17,210-10*AA89,IF(AA$81&lt;=40,204-4*AA89,IF(AA$81&lt;=80,202-2*AA89,IF(AA$81&gt;80,IF(AA89&gt;160,40,201-1*AA89)))))),IF(AND(AB$81&gt;0,AB89&gt;=1,AA89=0),IF(AB$81&lt;10,220-20*AB89,IF(AB$81&lt;=17,210-10*AB89,IF(AB$81&lt;=40,204-4*AB89,IF(AB$81&lt;=80,202-2*AB89,IF(AB$81&gt;80,IF(AB89&gt;160,40,201-1*AB89)))))),IF(OR(AA89&gt;=1,AB89&gt;=1),"!?!","")))</f>
      </c>
      <c r="AD89" s="12"/>
      <c r="AE89" s="6">
        <f>IF(AND(AD$81&gt;0,AD89&gt;=1),IF(AD$81&lt;10,220-20*AD89,IF(AD$81&lt;=17,210-10*AD89,IF(AD$81&lt;=40,204-4*AD89,IF(AD$81&lt;=80,202-2*AD89,IF(AD$81&gt;80,IF(AD89&gt;160,40,201-1*AD89)))))),IF(AD89&gt;=1,"!?!",""))</f>
      </c>
      <c r="AF89" s="12">
        <v>8</v>
      </c>
      <c r="AG89" s="6">
        <f>IF(AND(AF$81&gt;0,AF89&gt;=1),IF(AF$81&lt;10,220-20*AF89,IF(AF$81&lt;=17,210-10*AF89,IF(AF$81&lt;=40,204-4*AF89,IF(AF$81&lt;=80,202-2*AF89,IF(AF$81&gt;80,IF(AF89&gt;160,40,201-1*AF89)))))),IF(AF89&gt;=1,"!?!",""))</f>
        <v>172</v>
      </c>
      <c r="AH89" s="12">
        <v>7</v>
      </c>
      <c r="AI89" s="6">
        <f>IF(AND(AH$81&gt;0,AH89&gt;=1),IF(AH$81&lt;10,220-20*AH89,IF(AH$81&lt;=17,210-10*AH89,IF(AH$81&lt;=40,204-4*AH89,IF(AH$81&lt;=80,202-2*AH89,IF(AH$81&gt;80,IF(AH89&gt;160,40,201-1*AH89)))))),IF(AH89&gt;=1,"!?!",""))</f>
        <v>140</v>
      </c>
      <c r="AJ89" s="6">
        <f t="shared" si="10"/>
        <v>172</v>
      </c>
      <c r="AK89" s="4">
        <f>IF(AL89&gt;5,LARGE((H89,J89,L89,N89,P89,R89,U89,W89,Z89,AC89,AE89,AG89,AI89,AJ89),1)+LARGE((H89,J89,L89,N89,P89,R89,U89,W89,Z89,AC89,AE89,AG89,AI89,AJ89),2)+LARGE((H89,J89,L89,N89,P89,R89,U89,W89,Z89,AC89,AE89,AG89,AI89,AJ89),3)+LARGE((H89,J89,L89,N89,P89,R89,U89,W89,Z89,AC89,AE89,AG89,AI89,AJ89),4)+LARGE((H89,J89,L89,N89,P89,R89,U89,W89,Z89,AC89,AE89,AG89,AI89,AJ89),5)+LARGE((H89,J89,L89,N89,P89,R89,U89,W89,Z89,AC89,AE89,AG89,AI89,AJ89),6),SUM(H89,J89,L89,N89,P89,R89,U89,W89,Z89,AC89,AE89,AG89,AI89,AJ89))</f>
        <v>1058</v>
      </c>
      <c r="AL89" s="6">
        <f t="shared" si="11"/>
        <v>11</v>
      </c>
      <c r="AM89" s="4">
        <f t="shared" si="12"/>
        <v>1058</v>
      </c>
    </row>
    <row r="90" spans="1:39" s="2" customFormat="1" ht="11.25">
      <c r="A90" s="2">
        <f>RANK(AK90,$AK$83:$AK$93,0)</f>
        <v>8</v>
      </c>
      <c r="B90" s="10">
        <f>IF(ISERROR(RANK(AM90,$AM$83:$AM$93,0)),"",RANK(AM90,$AM$83:$AM$93,0))</f>
        <v>8</v>
      </c>
      <c r="C90" s="23" t="s">
        <v>27</v>
      </c>
      <c r="D90" s="23" t="s">
        <v>21</v>
      </c>
      <c r="E90" s="23" t="s">
        <v>128</v>
      </c>
      <c r="F90" s="23">
        <v>1961</v>
      </c>
      <c r="G90" s="12">
        <v>11</v>
      </c>
      <c r="H90" s="6">
        <f>IF(AND(G$81&gt;0,G90&gt;=1),IF(G$81&lt;10,220-20*G90,IF(G$81&lt;=17,210-10*G90,IF(G$81&lt;=40,204-4*G90,IF(G$81&lt;=80,202-2*G90,IF(G$81&gt;80,IF(G90&gt;160,40,201-1*G90)))))),IF(G90&gt;=1,"!?!",""))</f>
        <v>160</v>
      </c>
      <c r="I90" s="12">
        <v>26</v>
      </c>
      <c r="J90" s="6">
        <f>IF(AND(I$81&gt;0,I90&gt;=1),IF(I$81&lt;10,220-20*I90,IF(I$81&lt;=17,210-10*I90,IF(I$81&lt;=40,204-4*I90,IF(I$81&lt;=80,202-2*I90,IF(I$81&gt;80,IF(I90&gt;160,40,201-1*I90)))))),IF(I90&gt;=1,"!?!",""))</f>
        <v>150</v>
      </c>
      <c r="K90" s="12">
        <v>15</v>
      </c>
      <c r="L90" s="6">
        <f>IF(AND(K$81&gt;0,K90&gt;=1),IF(K$81&lt;10,220-20*K90,IF(K$81&lt;=17,210-10*K90,IF(K$81&lt;=40,204-4*K90,IF(K$81&lt;=80,202-2*K90,IF(K$81&gt;80,IF(K90&gt;160,40,201-1*K90)))))),IF(K90&gt;=1,"!?!",""))</f>
        <v>144</v>
      </c>
      <c r="M90" s="12">
        <v>9</v>
      </c>
      <c r="N90" s="6">
        <f>IF(AND(M$81&gt;0,M90&gt;=1),IF(M$81&lt;10,220-20*M90,IF(M$81&lt;=17,210-10*M90,IF(M$81&lt;=40,204-4*M90,IF(M$81&lt;=80,202-2*M90,IF(M$81&gt;80,IF(M90&gt;160,40,201-1*M90)))))),IF(M90&gt;=1,"!?!",""))</f>
        <v>168</v>
      </c>
      <c r="O90" s="12">
        <v>9</v>
      </c>
      <c r="P90" s="6">
        <f>IF(AND(O$81&gt;0,O90&gt;=1),IF(O$81&lt;10,220-20*O90,IF(O$81&lt;=17,210-10*O90,IF(O$81&lt;=40,204-4*O90,IF(O$81&lt;=80,202-2*O90,IF(O$81&gt;80,IF(O90&gt;160,40,201-1*O90)))))),IF(O90&gt;=1,"!?!",""))</f>
        <v>40</v>
      </c>
      <c r="Q90" s="12">
        <v>12</v>
      </c>
      <c r="R90" s="6">
        <f>IF(AND(Q$81&gt;0,Q90&gt;=1),IF(Q$81&lt;10,220-20*Q90,IF(Q$81&lt;=17,210-10*Q90,IF(Q$81&lt;=40,204-4*Q90,IF(Q$81&lt;=80,202-2*Q90,IF(Q$81&gt;80,IF(Q90&gt;160,40,201-1*Q90)))))),IF(Q90&gt;=1,"!?!",""))</f>
        <v>156</v>
      </c>
      <c r="S90" s="11">
        <v>10</v>
      </c>
      <c r="T90" s="12"/>
      <c r="U90" s="6">
        <f>IF(AND(S$81&gt;0,S90&gt;=1,T90=0),IF(S$81&lt;10,220-20*S90,IF(S$81&lt;=17,210-10*S90,IF(S$81&lt;=40,204-4*S90,IF(S$81&lt;=80,202-2*S90,IF(S$81&gt;80,IF(S90&gt;160,40,201-1*S90)))))),IF(AND(T$81&gt;0,T90&gt;=1,S90=0),IF(T$81&lt;10,220-20*T90,IF(T$81&lt;=17,210-10*T90,IF(T$81&lt;=40,204-4*T90,IF(T$81&lt;=80,202-2*T90,IF(T$81&gt;80,IF(T90&gt;160,40,201-1*T90)))))),IF(OR(S90&gt;=1,T90&gt;=1),"!?!","")))</f>
        <v>182</v>
      </c>
      <c r="V90" s="12">
        <v>6</v>
      </c>
      <c r="W90" s="6">
        <f>IF(AND(V$81&gt;0,V90&gt;=1),IF(V$81&lt;10,220-20*V90,IF(V$81&lt;=17,210-10*V90,IF(V$81&lt;=40,204-4*V90,IF(V$81&lt;=80,202-2*V90,IF(V$81&gt;80,IF(V90&gt;160,40,201-1*V90)))))),IF(V90&gt;=1,"!?!",""))</f>
        <v>100</v>
      </c>
      <c r="X90" s="11"/>
      <c r="Y90" s="12"/>
      <c r="Z90" s="6">
        <f>IF(AND(X$81&gt;0,X90&gt;=1,Y90=0),IF(X$81&lt;10,220-20*X90,IF(X$81&lt;=17,210-10*X90,IF(X$81&lt;=40,204-4*X90,IF(X$81&lt;=80,202-2*X90,IF(X$81&gt;80,IF(X90&gt;160,40,201-1*X90)))))),IF(AND(Y$81&gt;0,Y90&gt;=1,X90=0),IF(Y$81&lt;10,220-20*Y90,IF(Y$81&lt;=17,210-10*Y90,IF(Y$81&lt;=40,204-4*Y90,IF(Y$81&lt;=80,202-2*Y90,IF(Y$81&gt;80,IF(Y90&gt;160,40,201-1*Y90)))))),IF(OR(X90&gt;=1,Y90&gt;=1),"!?!","")))</f>
      </c>
      <c r="AA90" s="12">
        <v>6</v>
      </c>
      <c r="AB90" s="11"/>
      <c r="AC90" s="6">
        <f>IF(AND(AA$81&gt;0,AA90&gt;=1,AB90=0),IF(AA$81&lt;10,220-20*AA90,IF(AA$81&lt;=17,210-10*AA90,IF(AA$81&lt;=40,204-4*AA90,IF(AA$81&lt;=80,202-2*AA90,IF(AA$81&gt;80,IF(AA90&gt;160,40,201-1*AA90)))))),IF(AND(AB$81&gt;0,AB90&gt;=1,AA90=0),IF(AB$81&lt;10,220-20*AB90,IF(AB$81&lt;=17,210-10*AB90,IF(AB$81&lt;=40,204-4*AB90,IF(AB$81&lt;=80,202-2*AB90,IF(AB$81&gt;80,IF(AB90&gt;160,40,201-1*AB90)))))),IF(OR(AA90&gt;=1,AB90&gt;=1),"!?!","")))</f>
        <v>100</v>
      </c>
      <c r="AD90" s="12">
        <v>22</v>
      </c>
      <c r="AE90" s="6">
        <f>IF(AND(AD$81&gt;0,AD90&gt;=1),IF(AD$81&lt;10,220-20*AD90,IF(AD$81&lt;=17,210-10*AD90,IF(AD$81&lt;=40,204-4*AD90,IF(AD$81&lt;=80,202-2*AD90,IF(AD$81&gt;80,IF(AD90&gt;160,40,201-1*AD90)))))),IF(AD90&gt;=1,"!?!",""))</f>
        <v>116</v>
      </c>
      <c r="AF90" s="12">
        <v>13</v>
      </c>
      <c r="AG90" s="6">
        <f>IF(AND(AF$81&gt;0,AF90&gt;=1),IF(AF$81&lt;10,220-20*AF90,IF(AF$81&lt;=17,210-10*AF90,IF(AF$81&lt;=40,204-4*AF90,IF(AF$81&lt;=80,202-2*AF90,IF(AF$81&gt;80,IF(AF90&gt;160,40,201-1*AF90)))))),IF(AF90&gt;=1,"!?!",""))</f>
        <v>152</v>
      </c>
      <c r="AH90" s="12">
        <v>5</v>
      </c>
      <c r="AI90" s="6">
        <f>IF(AND(AH$81&gt;0,AH90&gt;=1),IF(AH$81&lt;10,220-20*AH90,IF(AH$81&lt;=17,210-10*AH90,IF(AH$81&lt;=40,204-4*AH90,IF(AH$81&lt;=80,202-2*AH90,IF(AH$81&gt;80,IF(AH90&gt;160,40,201-1*AH90)))))),IF(AH90&gt;=1,"!?!",""))</f>
        <v>160</v>
      </c>
      <c r="AJ90" s="6">
        <f t="shared" si="10"/>
        <v>152</v>
      </c>
      <c r="AK90" s="4">
        <f>IF(AL90&gt;5,LARGE((H90,J90,L90,N90,P90,R90,U90,W90,Z90,AC90,AE90,AG90,AI90,AJ90),1)+LARGE((H90,J90,L90,N90,P90,R90,U90,W90,Z90,AC90,AE90,AG90,AI90,AJ90),2)+LARGE((H90,J90,L90,N90,P90,R90,U90,W90,Z90,AC90,AE90,AG90,AI90,AJ90),3)+LARGE((H90,J90,L90,N90,P90,R90,U90,W90,Z90,AC90,AE90,AG90,AI90,AJ90),4)+LARGE((H90,J90,L90,N90,P90,R90,U90,W90,Z90,AC90,AE90,AG90,AI90,AJ90),5)+LARGE((H90,J90,L90,N90,P90,R90,U90,W90,Z90,AC90,AE90,AG90,AI90,AJ90),6),SUM(H90,J90,L90,N90,P90,R90,U90,W90,Z90,AC90,AE90,AG90,AI90,AJ90))</f>
        <v>978</v>
      </c>
      <c r="AL90" s="6">
        <f t="shared" si="11"/>
        <v>13</v>
      </c>
      <c r="AM90" s="4">
        <f t="shared" si="12"/>
        <v>978</v>
      </c>
    </row>
    <row r="91" spans="1:39" s="2" customFormat="1" ht="11.25">
      <c r="A91" s="2">
        <f>RANK(AK91,$AK$83:$AK$93,0)</f>
        <v>9</v>
      </c>
      <c r="B91" s="10">
        <f>IF(ISERROR(RANK(AM91,$AM$83:$AM$93,0)),"",RANK(AM91,$AM$83:$AM$93,0))</f>
        <v>9</v>
      </c>
      <c r="C91" s="23" t="s">
        <v>159</v>
      </c>
      <c r="D91" s="23" t="s">
        <v>160</v>
      </c>
      <c r="E91" s="23" t="s">
        <v>161</v>
      </c>
      <c r="F91" s="23">
        <v>1959</v>
      </c>
      <c r="G91" s="12">
        <v>30</v>
      </c>
      <c r="H91" s="6">
        <f>IF(AND(G$81&gt;0,G91&gt;=1),IF(G$81&lt;10,220-20*G91,IF(G$81&lt;=17,210-10*G91,IF(G$81&lt;=40,204-4*G91,IF(G$81&lt;=80,202-2*G91,IF(G$81&gt;80,IF(G91&gt;160,40,201-1*G91)))))),IF(G91&gt;=1,"!?!",""))</f>
        <v>84</v>
      </c>
      <c r="I91" s="12">
        <v>41</v>
      </c>
      <c r="J91" s="6">
        <f>IF(AND(I$81&gt;0,I91&gt;=1),IF(I$81&lt;10,220-20*I91,IF(I$81&lt;=17,210-10*I91,IF(I$81&lt;=40,204-4*I91,IF(I$81&lt;=80,202-2*I91,IF(I$81&gt;80,IF(I91&gt;160,40,201-1*I91)))))),IF(I91&gt;=1,"!?!",""))</f>
        <v>120</v>
      </c>
      <c r="K91" s="12"/>
      <c r="L91" s="6">
        <f>IF(AND(K$81&gt;0,K91&gt;=1),IF(K$81&lt;10,220-20*K91,IF(K$81&lt;=17,210-10*K91,IF(K$81&lt;=40,204-4*K91,IF(K$81&lt;=80,202-2*K91,IF(K$81&gt;80,IF(K91&gt;160,40,201-1*K91)))))),IF(K91&gt;=1,"!?!",""))</f>
      </c>
      <c r="M91" s="12"/>
      <c r="N91" s="6">
        <f>IF(AND(M$81&gt;0,M91&gt;=1),IF(M$81&lt;10,220-20*M91,IF(M$81&lt;=17,210-10*M91,IF(M$81&lt;=40,204-4*M91,IF(M$81&lt;=80,202-2*M91,IF(M$81&gt;80,IF(M91&gt;160,40,201-1*M91)))))),IF(M91&gt;=1,"!?!",""))</f>
      </c>
      <c r="O91" s="12"/>
      <c r="P91" s="6">
        <f>IF(AND(O$81&gt;0,O91&gt;=1),IF(O$81&lt;10,220-20*O91,IF(O$81&lt;=17,210-10*O91,IF(O$81&lt;=40,204-4*O91,IF(O$81&lt;=80,202-2*O91,IF(O$81&gt;80,IF(O91&gt;160,40,201-1*O91)))))),IF(O91&gt;=1,"!?!",""))</f>
      </c>
      <c r="Q91" s="12">
        <v>21</v>
      </c>
      <c r="R91" s="6">
        <f>IF(AND(Q$81&gt;0,Q91&gt;=1),IF(Q$81&lt;10,220-20*Q91,IF(Q$81&lt;=17,210-10*Q91,IF(Q$81&lt;=40,204-4*Q91,IF(Q$81&lt;=80,202-2*Q91,IF(Q$81&gt;80,IF(Q91&gt;160,40,201-1*Q91)))))),IF(Q91&gt;=1,"!?!",""))</f>
        <v>120</v>
      </c>
      <c r="S91" s="11"/>
      <c r="T91" s="12">
        <v>37</v>
      </c>
      <c r="U91" s="6">
        <f>IF(AND(S$81&gt;0,S91&gt;=1,T91=0),IF(S$81&lt;10,220-20*S91,IF(S$81&lt;=17,210-10*S91,IF(S$81&lt;=40,204-4*S91,IF(S$81&lt;=80,202-2*S91,IF(S$81&gt;80,IF(S91&gt;160,40,201-1*S91)))))),IF(AND(T$81&gt;0,T91&gt;=1,S91=0),IF(T$81&lt;10,220-20*T91,IF(T$81&lt;=17,210-10*T91,IF(T$81&lt;=40,204-4*T91,IF(T$81&lt;=80,202-2*T91,IF(T$81&gt;80,IF(T91&gt;160,40,201-1*T91)))))),IF(OR(S91&gt;=1,T91&gt;=1),"!?!","")))</f>
        <v>128</v>
      </c>
      <c r="V91" s="12"/>
      <c r="W91" s="6">
        <f>IF(AND(V$81&gt;0,V91&gt;=1),IF(V$81&lt;10,220-20*V91,IF(V$81&lt;=17,210-10*V91,IF(V$81&lt;=40,204-4*V91,IF(V$81&lt;=80,202-2*V91,IF(V$81&gt;80,IF(V91&gt;160,40,201-1*V91)))))),IF(V91&gt;=1,"!?!",""))</f>
      </c>
      <c r="X91" s="11"/>
      <c r="Y91" s="12">
        <v>24</v>
      </c>
      <c r="Z91" s="6">
        <f>IF(AND(X$81&gt;0,X91&gt;=1,Y91=0),IF(X$81&lt;10,220-20*X91,IF(X$81&lt;=17,210-10*X91,IF(X$81&lt;=40,204-4*X91,IF(X$81&lt;=80,202-2*X91,IF(X$81&gt;80,IF(X91&gt;160,40,201-1*X91)))))),IF(AND(Y$81&gt;0,Y91&gt;=1,X91=0),IF(Y$81&lt;10,220-20*Y91,IF(Y$81&lt;=17,210-10*Y91,IF(Y$81&lt;=40,204-4*Y91,IF(Y$81&lt;=80,202-2*Y91,IF(Y$81&gt;80,IF(Y91&gt;160,40,201-1*Y91)))))),IF(OR(X91&gt;=1,Y91&gt;=1),"!?!","")))</f>
        <v>108</v>
      </c>
      <c r="AA91" s="12">
        <v>8</v>
      </c>
      <c r="AB91" s="11"/>
      <c r="AC91" s="6">
        <f>IF(AND(AA$81&gt;0,AA91&gt;=1,AB91=0),IF(AA$81&lt;10,220-20*AA91,IF(AA$81&lt;=17,210-10*AA91,IF(AA$81&lt;=40,204-4*AA91,IF(AA$81&lt;=80,202-2*AA91,IF(AA$81&gt;80,IF(AA91&gt;160,40,201-1*AA91)))))),IF(AND(AB$81&gt;0,AB91&gt;=1,AA91=0),IF(AB$81&lt;10,220-20*AB91,IF(AB$81&lt;=17,210-10*AB91,IF(AB$81&lt;=40,204-4*AB91,IF(AB$81&lt;=80,202-2*AB91,IF(AB$81&gt;80,IF(AB91&gt;160,40,201-1*AB91)))))),IF(OR(AA91&gt;=1,AB91&gt;=1),"!?!","")))</f>
        <v>60</v>
      </c>
      <c r="AD91" s="12">
        <v>21</v>
      </c>
      <c r="AE91" s="6">
        <f>IF(AND(AD$81&gt;0,AD91&gt;=1),IF(AD$81&lt;10,220-20*AD91,IF(AD$81&lt;=17,210-10*AD91,IF(AD$81&lt;=40,204-4*AD91,IF(AD$81&lt;=80,202-2*AD91,IF(AD$81&gt;80,IF(AD91&gt;160,40,201-1*AD91)))))),IF(AD91&gt;=1,"!?!",""))</f>
        <v>120</v>
      </c>
      <c r="AF91" s="12">
        <v>22</v>
      </c>
      <c r="AG91" s="6">
        <f>IF(AND(AF$81&gt;0,AF91&gt;=1),IF(AF$81&lt;10,220-20*AF91,IF(AF$81&lt;=17,210-10*AF91,IF(AF$81&lt;=40,204-4*AF91,IF(AF$81&lt;=80,202-2*AF91,IF(AF$81&gt;80,IF(AF91&gt;160,40,201-1*AF91)))))),IF(AF91&gt;=1,"!?!",""))</f>
        <v>116</v>
      </c>
      <c r="AH91" s="12">
        <v>12</v>
      </c>
      <c r="AI91" s="6">
        <f>IF(AND(AH$81&gt;0,AH91&gt;=1),IF(AH$81&lt;10,220-20*AH91,IF(AH$81&lt;=17,210-10*AH91,IF(AH$81&lt;=40,204-4*AH91,IF(AH$81&lt;=80,202-2*AH91,IF(AH$81&gt;80,IF(AH91&gt;160,40,201-1*AH91)))))),IF(AH91&gt;=1,"!?!",""))</f>
        <v>90</v>
      </c>
      <c r="AJ91" s="6">
        <f t="shared" si="10"/>
        <v>116</v>
      </c>
      <c r="AK91" s="4">
        <f>IF(AL91&gt;5,LARGE((H91,J91,L91,N91,P91,R91,U91,W91,Z91,AC91,AE91,AG91,AI91,AJ91),1)+LARGE((H91,J91,L91,N91,P91,R91,U91,W91,Z91,AC91,AE91,AG91,AI91,AJ91),2)+LARGE((H91,J91,L91,N91,P91,R91,U91,W91,Z91,AC91,AE91,AG91,AI91,AJ91),3)+LARGE((H91,J91,L91,N91,P91,R91,U91,W91,Z91,AC91,AE91,AG91,AI91,AJ91),4)+LARGE((H91,J91,L91,N91,P91,R91,U91,W91,Z91,AC91,AE91,AG91,AI91,AJ91),5)+LARGE((H91,J91,L91,N91,P91,R91,U91,W91,Z91,AC91,AE91,AG91,AI91,AJ91),6),SUM(H91,J91,L91,N91,P91,R91,U91,W91,Z91,AC91,AE91,AG91,AI91,AJ91))</f>
        <v>720</v>
      </c>
      <c r="AL91" s="6">
        <f t="shared" si="11"/>
        <v>10</v>
      </c>
      <c r="AM91" s="4">
        <f t="shared" si="12"/>
        <v>720</v>
      </c>
    </row>
    <row r="92" spans="1:39" s="2" customFormat="1" ht="11.25">
      <c r="A92" s="2">
        <f>RANK(AK92,$AK$83:$AK$93,0)</f>
        <v>10</v>
      </c>
      <c r="B92" s="10">
        <f>IF(ISERROR(RANK(AM92,$AM$83:$AM$93,0)),"",RANK(AM92,$AM$83:$AM$93,0))</f>
        <v>10</v>
      </c>
      <c r="C92" s="23" t="s">
        <v>82</v>
      </c>
      <c r="D92" s="23" t="s">
        <v>83</v>
      </c>
      <c r="E92" s="23" t="s">
        <v>109</v>
      </c>
      <c r="F92" s="23">
        <v>1960</v>
      </c>
      <c r="G92" s="12"/>
      <c r="H92" s="6">
        <f>IF(AND(G$81&gt;0,G92&gt;=1),IF(G$81&lt;10,220-20*G92,IF(G$81&lt;=17,210-10*G92,IF(G$81&lt;=40,204-4*G92,IF(G$81&lt;=80,202-2*G92,IF(G$81&gt;80,IF(G92&gt;160,40,201-1*G92)))))),IF(G92&gt;=1,"!?!",""))</f>
      </c>
      <c r="I92" s="12"/>
      <c r="J92" s="6">
        <f>IF(AND(I$81&gt;0,I92&gt;=1),IF(I$81&lt;10,220-20*I92,IF(I$81&lt;=17,210-10*I92,IF(I$81&lt;=40,204-4*I92,IF(I$81&lt;=80,202-2*I92,IF(I$81&gt;80,IF(I92&gt;160,40,201-1*I92)))))),IF(I92&gt;=1,"!?!",""))</f>
      </c>
      <c r="K92" s="12"/>
      <c r="L92" s="6">
        <f>IF(AND(K$81&gt;0,K92&gt;=1),IF(K$81&lt;10,220-20*K92,IF(K$81&lt;=17,210-10*K92,IF(K$81&lt;=40,204-4*K92,IF(K$81&lt;=80,202-2*K92,IF(K$81&gt;80,IF(K92&gt;160,40,201-1*K92)))))),IF(K92&gt;=1,"!?!",""))</f>
      </c>
      <c r="M92" s="12">
        <v>16</v>
      </c>
      <c r="N92" s="6">
        <f>IF(AND(M$81&gt;0,M92&gt;=1),IF(M$81&lt;10,220-20*M92,IF(M$81&lt;=17,210-10*M92,IF(M$81&lt;=40,204-4*M92,IF(M$81&lt;=80,202-2*M92,IF(M$81&gt;80,IF(M92&gt;160,40,201-1*M92)))))),IF(M92&gt;=1,"!?!",""))</f>
        <v>140</v>
      </c>
      <c r="O92" s="12">
        <v>9</v>
      </c>
      <c r="P92" s="6">
        <f>IF(AND(O$81&gt;0,O92&gt;=1),IF(O$81&lt;10,220-20*O92,IF(O$81&lt;=17,210-10*O92,IF(O$81&lt;=40,204-4*O92,IF(O$81&lt;=80,202-2*O92,IF(O$81&gt;80,IF(O92&gt;160,40,201-1*O92)))))),IF(O92&gt;=1,"!?!",""))</f>
        <v>40</v>
      </c>
      <c r="Q92" s="12"/>
      <c r="R92" s="6">
        <f>IF(AND(Q$81&gt;0,Q92&gt;=1),IF(Q$81&lt;10,220-20*Q92,IF(Q$81&lt;=17,210-10*Q92,IF(Q$81&lt;=40,204-4*Q92,IF(Q$81&lt;=80,202-2*Q92,IF(Q$81&gt;80,IF(Q92&gt;160,40,201-1*Q92)))))),IF(Q92&gt;=1,"!?!",""))</f>
      </c>
      <c r="S92" s="11"/>
      <c r="T92" s="12"/>
      <c r="U92" s="6">
        <f>IF(AND(S$81&gt;0,S92&gt;=1,T92=0),IF(S$81&lt;10,220-20*S92,IF(S$81&lt;=17,210-10*S92,IF(S$81&lt;=40,204-4*S92,IF(S$81&lt;=80,202-2*S92,IF(S$81&gt;80,IF(S92&gt;160,40,201-1*S92)))))),IF(AND(T$81&gt;0,T92&gt;=1,S92=0),IF(T$81&lt;10,220-20*T92,IF(T$81&lt;=17,210-10*T92,IF(T$81&lt;=40,204-4*T92,IF(T$81&lt;=80,202-2*T92,IF(T$81&gt;80,IF(T92&gt;160,40,201-1*T92)))))),IF(OR(S92&gt;=1,T92&gt;=1),"!?!","")))</f>
      </c>
      <c r="V92" s="12"/>
      <c r="W92" s="6">
        <f>IF(AND(V$81&gt;0,V92&gt;=1),IF(V$81&lt;10,220-20*V92,IF(V$81&lt;=17,210-10*V92,IF(V$81&lt;=40,204-4*V92,IF(V$81&lt;=80,202-2*V92,IF(V$81&gt;80,IF(V92&gt;160,40,201-1*V92)))))),IF(V92&gt;=1,"!?!",""))</f>
      </c>
      <c r="X92" s="11">
        <v>4</v>
      </c>
      <c r="Y92" s="12"/>
      <c r="Z92" s="6">
        <f>IF(AND(X$81&gt;0,X92&gt;=1,Y92=0),IF(X$81&lt;10,220-20*X92,IF(X$81&lt;=17,210-10*X92,IF(X$81&lt;=40,204-4*X92,IF(X$81&lt;=80,202-2*X92,IF(X$81&gt;80,IF(X92&gt;160,40,201-1*X92)))))),IF(AND(Y$81&gt;0,Y92&gt;=1,X92=0),IF(Y$81&lt;10,220-20*Y92,IF(Y$81&lt;=17,210-10*Y92,IF(Y$81&lt;=40,204-4*Y92,IF(Y$81&lt;=80,202-2*Y92,IF(Y$81&gt;80,IF(Y92&gt;160,40,201-1*Y92)))))),IF(OR(X92&gt;=1,Y92&gt;=1),"!?!","")))</f>
        <v>140</v>
      </c>
      <c r="AA92" s="12"/>
      <c r="AB92" s="11"/>
      <c r="AC92" s="6">
        <f>IF(AND(AA$81&gt;0,AA92&gt;=1,AB92=0),IF(AA$81&lt;10,220-20*AA92,IF(AA$81&lt;=17,210-10*AA92,IF(AA$81&lt;=40,204-4*AA92,IF(AA$81&lt;=80,202-2*AA92,IF(AA$81&gt;80,IF(AA92&gt;160,40,201-1*AA92)))))),IF(AND(AB$81&gt;0,AB92&gt;=1,AA92=0),IF(AB$81&lt;10,220-20*AB92,IF(AB$81&lt;=17,210-10*AB92,IF(AB$81&lt;=40,204-4*AB92,IF(AB$81&lt;=80,202-2*AB92,IF(AB$81&gt;80,IF(AB92&gt;160,40,201-1*AB92)))))),IF(OR(AA92&gt;=1,AB92&gt;=1),"!?!","")))</f>
      </c>
      <c r="AD92" s="12"/>
      <c r="AE92" s="6">
        <f>IF(AND(AD$81&gt;0,AD92&gt;=1),IF(AD$81&lt;10,220-20*AD92,IF(AD$81&lt;=17,210-10*AD92,IF(AD$81&lt;=40,204-4*AD92,IF(AD$81&lt;=80,202-2*AD92,IF(AD$81&gt;80,IF(AD92&gt;160,40,201-1*AD92)))))),IF(AD92&gt;=1,"!?!",""))</f>
      </c>
      <c r="AF92" s="12">
        <v>26</v>
      </c>
      <c r="AG92" s="6">
        <f>IF(AND(AF$81&gt;0,AF92&gt;=1),IF(AF$81&lt;10,220-20*AF92,IF(AF$81&lt;=17,210-10*AF92,IF(AF$81&lt;=40,204-4*AF92,IF(AF$81&lt;=80,202-2*AF92,IF(AF$81&gt;80,IF(AF92&gt;160,40,201-1*AF92)))))),IF(AF92&gt;=1,"!?!",""))</f>
        <v>100</v>
      </c>
      <c r="AH92" s="12">
        <v>9</v>
      </c>
      <c r="AI92" s="6">
        <f>IF(AND(AH$81&gt;0,AH92&gt;=1),IF(AH$81&lt;10,220-20*AH92,IF(AH$81&lt;=17,210-10*AH92,IF(AH$81&lt;=40,204-4*AH92,IF(AH$81&lt;=80,202-2*AH92,IF(AH$81&gt;80,IF(AH92&gt;160,40,201-1*AH92)))))),IF(AH92&gt;=1,"!?!",""))</f>
        <v>120</v>
      </c>
      <c r="AJ92" s="6">
        <f t="shared" si="10"/>
        <v>100</v>
      </c>
      <c r="AK92" s="4">
        <f>IF(AL92&gt;5,LARGE((H92,J92,L92,N92,P92,R92,U92,W92,Z92,AC92,AE92,AG92,AI92,AJ92),1)+LARGE((H92,J92,L92,N92,P92,R92,U92,W92,Z92,AC92,AE92,AG92,AI92,AJ92),2)+LARGE((H92,J92,L92,N92,P92,R92,U92,W92,Z92,AC92,AE92,AG92,AI92,AJ92),3)+LARGE((H92,J92,L92,N92,P92,R92,U92,W92,Z92,AC92,AE92,AG92,AI92,AJ92),4)+LARGE((H92,J92,L92,N92,P92,R92,U92,W92,Z92,AC92,AE92,AG92,AI92,AJ92),5)+LARGE((H92,J92,L92,N92,P92,R92,U92,W92,Z92,AC92,AE92,AG92,AI92,AJ92),6),SUM(H92,J92,L92,N92,P92,R92,U92,W92,Z92,AC92,AE92,AG92,AI92,AJ92))</f>
        <v>640</v>
      </c>
      <c r="AL92" s="6">
        <f t="shared" si="11"/>
        <v>6</v>
      </c>
      <c r="AM92" s="4">
        <f t="shared" si="12"/>
        <v>640</v>
      </c>
    </row>
    <row r="93" spans="1:39" s="2" customFormat="1" ht="11.25">
      <c r="A93" s="2">
        <f>RANK(AK93,$AK$83:$AK$93,0)</f>
        <v>11</v>
      </c>
      <c r="B93" s="10">
        <f>IF(ISERROR(RANK(AM93,$AM$83:$AM$93,0)),"",RANK(AM93,$AM$83:$AM$93,0))</f>
        <v>11</v>
      </c>
      <c r="C93" s="23" t="s">
        <v>93</v>
      </c>
      <c r="D93" s="23" t="s">
        <v>94</v>
      </c>
      <c r="E93" s="23" t="s">
        <v>130</v>
      </c>
      <c r="F93" s="23">
        <v>1957</v>
      </c>
      <c r="G93" s="12">
        <v>35</v>
      </c>
      <c r="H93" s="6">
        <f>IF(AND(G$81&gt;0,G93&gt;=1),IF(G$81&lt;10,220-20*G93,IF(G$81&lt;=17,210-10*G93,IF(G$81&lt;=40,204-4*G93,IF(G$81&lt;=80,202-2*G93,IF(G$81&gt;80,IF(G93&gt;160,40,201-1*G93)))))),IF(G93&gt;=1,"!?!",""))</f>
        <v>64</v>
      </c>
      <c r="I93" s="12">
        <v>50</v>
      </c>
      <c r="J93" s="6">
        <f>IF(AND(I$81&gt;0,I93&gt;=1),IF(I$81&lt;10,220-20*I93,IF(I$81&lt;=17,210-10*I93,IF(I$81&lt;=40,204-4*I93,IF(I$81&lt;=80,202-2*I93,IF(I$81&gt;80,IF(I93&gt;160,40,201-1*I93)))))),IF(I93&gt;=1,"!?!",""))</f>
        <v>102</v>
      </c>
      <c r="K93" s="12"/>
      <c r="L93" s="6">
        <f>IF(AND(K$81&gt;0,K93&gt;=1),IF(K$81&lt;10,220-20*K93,IF(K$81&lt;=17,210-10*K93,IF(K$81&lt;=40,204-4*K93,IF(K$81&lt;=80,202-2*K93,IF(K$81&gt;80,IF(K93&gt;160,40,201-1*K93)))))),IF(K93&gt;=1,"!?!",""))</f>
      </c>
      <c r="M93" s="12">
        <v>19</v>
      </c>
      <c r="N93" s="6">
        <f>IF(AND(M$81&gt;0,M93&gt;=1),IF(M$81&lt;10,220-20*M93,IF(M$81&lt;=17,210-10*M93,IF(M$81&lt;=40,204-4*M93,IF(M$81&lt;=80,202-2*M93,IF(M$81&gt;80,IF(M93&gt;160,40,201-1*M93)))))),IF(M93&gt;=1,"!?!",""))</f>
        <v>128</v>
      </c>
      <c r="O93" s="12">
        <v>9</v>
      </c>
      <c r="P93" s="6">
        <f>IF(AND(O$81&gt;0,O93&gt;=1),IF(O$81&lt;10,220-20*O93,IF(O$81&lt;=17,210-10*O93,IF(O$81&lt;=40,204-4*O93,IF(O$81&lt;=80,202-2*O93,IF(O$81&gt;80,IF(O93&gt;160,40,201-1*O93)))))),IF(O93&gt;=1,"!?!",""))</f>
        <v>40</v>
      </c>
      <c r="Q93" s="12">
        <v>27</v>
      </c>
      <c r="R93" s="6">
        <f>IF(AND(Q$81&gt;0,Q93&gt;=1),IF(Q$81&lt;10,220-20*Q93,IF(Q$81&lt;=17,210-10*Q93,IF(Q$81&lt;=40,204-4*Q93,IF(Q$81&lt;=80,202-2*Q93,IF(Q$81&gt;80,IF(Q93&gt;160,40,201-1*Q93)))))),IF(Q93&gt;=1,"!?!",""))</f>
        <v>96</v>
      </c>
      <c r="S93" s="11"/>
      <c r="T93" s="12"/>
      <c r="U93" s="6">
        <f>IF(AND(S$81&gt;0,S93&gt;=1,T93=0),IF(S$81&lt;10,220-20*S93,IF(S$81&lt;=17,210-10*S93,IF(S$81&lt;=40,204-4*S93,IF(S$81&lt;=80,202-2*S93,IF(S$81&gt;80,IF(S93&gt;160,40,201-1*S93)))))),IF(AND(T$81&gt;0,T93&gt;=1,S93=0),IF(T$81&lt;10,220-20*T93,IF(T$81&lt;=17,210-10*T93,IF(T$81&lt;=40,204-4*T93,IF(T$81&lt;=80,202-2*T93,IF(T$81&gt;80,IF(T93&gt;160,40,201-1*T93)))))),IF(OR(S93&gt;=1,T93&gt;=1),"!?!","")))</f>
      </c>
      <c r="V93" s="12"/>
      <c r="W93" s="6">
        <f>IF(AND(V$81&gt;0,V93&gt;=1),IF(V$81&lt;10,220-20*V93,IF(V$81&lt;=17,210-10*V93,IF(V$81&lt;=40,204-4*V93,IF(V$81&lt;=80,202-2*V93,IF(V$81&gt;80,IF(V93&gt;160,40,201-1*V93)))))),IF(V93&gt;=1,"!?!",""))</f>
      </c>
      <c r="X93" s="11"/>
      <c r="Y93" s="12">
        <v>31</v>
      </c>
      <c r="Z93" s="6">
        <f>IF(AND(X$81&gt;0,X93&gt;=1,Y93=0),IF(X$81&lt;10,220-20*X93,IF(X$81&lt;=17,210-10*X93,IF(X$81&lt;=40,204-4*X93,IF(X$81&lt;=80,202-2*X93,IF(X$81&gt;80,IF(X93&gt;160,40,201-1*X93)))))),IF(AND(Y$81&gt;0,Y93&gt;=1,X93=0),IF(Y$81&lt;10,220-20*Y93,IF(Y$81&lt;=17,210-10*Y93,IF(Y$81&lt;=40,204-4*Y93,IF(Y$81&lt;=80,202-2*Y93,IF(Y$81&gt;80,IF(Y93&gt;160,40,201-1*Y93)))))),IF(OR(X93&gt;=1,Y93&gt;=1),"!?!","")))</f>
        <v>80</v>
      </c>
      <c r="AA93" s="12"/>
      <c r="AB93" s="11"/>
      <c r="AC93" s="6">
        <f>IF(AND(AA$81&gt;0,AA93&gt;=1,AB93=0),IF(AA$81&lt;10,220-20*AA93,IF(AA$81&lt;=17,210-10*AA93,IF(AA$81&lt;=40,204-4*AA93,IF(AA$81&lt;=80,202-2*AA93,IF(AA$81&gt;80,IF(AA93&gt;160,40,201-1*AA93)))))),IF(AND(AB$81&gt;0,AB93&gt;=1,AA93=0),IF(AB$81&lt;10,220-20*AB93,IF(AB$81&lt;=17,210-10*AB93,IF(AB$81&lt;=40,204-4*AB93,IF(AB$81&lt;=80,202-2*AB93,IF(AB$81&gt;80,IF(AB93&gt;160,40,201-1*AB93)))))),IF(OR(AA93&gt;=1,AB93&gt;=1),"!?!","")))</f>
      </c>
      <c r="AD93" s="12"/>
      <c r="AE93" s="6">
        <f>IF(AND(AD$81&gt;0,AD93&gt;=1),IF(AD$81&lt;10,220-20*AD93,IF(AD$81&lt;=17,210-10*AD93,IF(AD$81&lt;=40,204-4*AD93,IF(AD$81&lt;=80,202-2*AD93,IF(AD$81&gt;80,IF(AD93&gt;160,40,201-1*AD93)))))),IF(AD93&gt;=1,"!?!",""))</f>
      </c>
      <c r="AF93" s="12"/>
      <c r="AG93" s="6">
        <f>IF(AND(AF$81&gt;0,AF93&gt;=1),IF(AF$81&lt;10,220-20*AF93,IF(AF$81&lt;=17,210-10*AF93,IF(AF$81&lt;=40,204-4*AF93,IF(AF$81&lt;=80,202-2*AF93,IF(AF$81&gt;80,IF(AF93&gt;160,40,201-1*AF93)))))),IF(AF93&gt;=1,"!?!",""))</f>
      </c>
      <c r="AH93" s="12"/>
      <c r="AI93" s="6">
        <f>IF(AND(AH$81&gt;0,AH93&gt;=1),IF(AH$81&lt;10,220-20*AH93,IF(AH$81&lt;=17,210-10*AH93,IF(AH$81&lt;=40,204-4*AH93,IF(AH$81&lt;=80,202-2*AH93,IF(AH$81&gt;80,IF(AH93&gt;160,40,201-1*AH93)))))),IF(AH93&gt;=1,"!?!",""))</f>
      </c>
      <c r="AJ93" s="6">
        <f t="shared" si="10"/>
      </c>
      <c r="AK93" s="4">
        <f>IF(AL93&gt;5,LARGE((H93,J93,L93,N93,P93,R93,U93,W93,Z93,AC93,AE93,AG93,AI93,AJ93),1)+LARGE((H93,J93,L93,N93,P93,R93,U93,W93,Z93,AC93,AE93,AG93,AI93,AJ93),2)+LARGE((H93,J93,L93,N93,P93,R93,U93,W93,Z93,AC93,AE93,AG93,AI93,AJ93),3)+LARGE((H93,J93,L93,N93,P93,R93,U93,W93,Z93,AC93,AE93,AG93,AI93,AJ93),4)+LARGE((H93,J93,L93,N93,P93,R93,U93,W93,Z93,AC93,AE93,AG93,AI93,AJ93),5)+LARGE((H93,J93,L93,N93,P93,R93,U93,W93,Z93,AC93,AE93,AG93,AI93,AJ93),6),SUM(H93,J93,L93,N93,P93,R93,U93,W93,Z93,AC93,AE93,AG93,AI93,AJ93))</f>
        <v>510</v>
      </c>
      <c r="AL93" s="6">
        <f t="shared" si="11"/>
        <v>6</v>
      </c>
      <c r="AM93" s="4">
        <f t="shared" si="12"/>
        <v>510</v>
      </c>
    </row>
    <row r="94" spans="2:39" s="2" customFormat="1" ht="11.25" customHeight="1">
      <c r="B94" s="10"/>
      <c r="C94" s="21"/>
      <c r="D94" s="21"/>
      <c r="E94" s="21"/>
      <c r="F94" s="2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6"/>
      <c r="AM94" s="4"/>
    </row>
    <row r="95" spans="3:36" ht="15">
      <c r="C95" s="24"/>
      <c r="D95" s="24"/>
      <c r="E95" s="24"/>
      <c r="F95" s="22" t="s">
        <v>88</v>
      </c>
      <c r="G95" s="26">
        <v>6</v>
      </c>
      <c r="H95" s="8"/>
      <c r="I95" s="27">
        <v>13.6</v>
      </c>
      <c r="J95" s="8"/>
      <c r="K95" s="13">
        <v>8.5</v>
      </c>
      <c r="L95" s="8"/>
      <c r="M95" s="13">
        <v>8.4</v>
      </c>
      <c r="N95" s="8"/>
      <c r="O95" s="13">
        <v>10</v>
      </c>
      <c r="P95" s="8"/>
      <c r="Q95" s="13">
        <v>8.5</v>
      </c>
      <c r="R95" s="8"/>
      <c r="S95" s="13">
        <v>12</v>
      </c>
      <c r="T95" s="13">
        <v>21</v>
      </c>
      <c r="U95" s="8"/>
      <c r="V95" s="13">
        <v>9</v>
      </c>
      <c r="W95" s="8"/>
      <c r="X95" s="28">
        <v>11.8</v>
      </c>
      <c r="Y95" s="28">
        <v>21.1</v>
      </c>
      <c r="Z95" s="8"/>
      <c r="AA95" s="13">
        <v>5</v>
      </c>
      <c r="AB95" s="13">
        <v>10</v>
      </c>
      <c r="AC95" s="8"/>
      <c r="AD95" s="28">
        <v>3.9</v>
      </c>
      <c r="AE95" s="8"/>
      <c r="AF95" s="28">
        <v>11.4</v>
      </c>
      <c r="AG95" s="8"/>
      <c r="AH95" s="13">
        <v>7.6</v>
      </c>
      <c r="AI95" s="8"/>
      <c r="AJ95" s="8"/>
    </row>
    <row r="96" spans="1:39" s="7" customFormat="1" ht="11.25">
      <c r="A96" s="29" t="s">
        <v>61</v>
      </c>
      <c r="B96" s="29" t="s">
        <v>60</v>
      </c>
      <c r="C96" s="21"/>
      <c r="D96" s="21"/>
      <c r="E96" s="21"/>
      <c r="F96" s="22" t="s">
        <v>58</v>
      </c>
      <c r="G96" s="11">
        <v>24</v>
      </c>
      <c r="H96" s="8"/>
      <c r="I96" s="11">
        <v>28</v>
      </c>
      <c r="J96" s="8"/>
      <c r="K96" s="12">
        <v>22</v>
      </c>
      <c r="L96" s="8"/>
      <c r="M96" s="12">
        <v>17</v>
      </c>
      <c r="N96" s="8"/>
      <c r="O96" s="12">
        <v>9</v>
      </c>
      <c r="P96" s="8"/>
      <c r="Q96" s="12">
        <v>23</v>
      </c>
      <c r="R96" s="8"/>
      <c r="S96" s="12">
        <v>26</v>
      </c>
      <c r="T96" s="12">
        <v>35</v>
      </c>
      <c r="U96" s="8"/>
      <c r="V96" s="12">
        <v>10</v>
      </c>
      <c r="W96" s="8"/>
      <c r="X96" s="12">
        <v>11</v>
      </c>
      <c r="Y96" s="12">
        <v>12</v>
      </c>
      <c r="Z96" s="8"/>
      <c r="AA96" s="12">
        <v>6</v>
      </c>
      <c r="AB96" s="12">
        <v>1</v>
      </c>
      <c r="AC96" s="8"/>
      <c r="AD96" s="12">
        <v>15</v>
      </c>
      <c r="AE96" s="8"/>
      <c r="AF96" s="12">
        <v>24</v>
      </c>
      <c r="AG96" s="8"/>
      <c r="AH96" s="12">
        <v>9</v>
      </c>
      <c r="AI96" s="8"/>
      <c r="AJ96" s="8"/>
      <c r="AK96" s="4"/>
      <c r="AL96" s="4"/>
      <c r="AM96" s="4"/>
    </row>
    <row r="97" spans="1:39" s="2" customFormat="1" ht="11.25">
      <c r="A97" s="29"/>
      <c r="B97" s="29"/>
      <c r="C97" s="20" t="s">
        <v>37</v>
      </c>
      <c r="D97" s="21"/>
      <c r="E97" s="21"/>
      <c r="F97" s="21"/>
      <c r="G97" s="4" t="s">
        <v>57</v>
      </c>
      <c r="H97" s="4" t="s">
        <v>150</v>
      </c>
      <c r="I97" s="6" t="s">
        <v>57</v>
      </c>
      <c r="J97" s="4" t="s">
        <v>38</v>
      </c>
      <c r="K97" s="4" t="s">
        <v>57</v>
      </c>
      <c r="L97" s="4" t="s">
        <v>39</v>
      </c>
      <c r="M97" s="4" t="s">
        <v>57</v>
      </c>
      <c r="N97" s="4" t="s">
        <v>40</v>
      </c>
      <c r="O97" s="4" t="s">
        <v>57</v>
      </c>
      <c r="P97" s="4" t="s">
        <v>41</v>
      </c>
      <c r="Q97" s="4" t="s">
        <v>57</v>
      </c>
      <c r="R97" s="4" t="s">
        <v>42</v>
      </c>
      <c r="S97" s="4" t="s">
        <v>57</v>
      </c>
      <c r="T97" s="4" t="s">
        <v>57</v>
      </c>
      <c r="U97" s="13" t="s">
        <v>43</v>
      </c>
      <c r="V97" s="4" t="s">
        <v>57</v>
      </c>
      <c r="W97" s="4" t="s">
        <v>44</v>
      </c>
      <c r="X97" s="4" t="s">
        <v>57</v>
      </c>
      <c r="Y97" s="4" t="s">
        <v>57</v>
      </c>
      <c r="Z97" s="4" t="s">
        <v>45</v>
      </c>
      <c r="AA97" s="4" t="s">
        <v>57</v>
      </c>
      <c r="AB97" s="4" t="s">
        <v>57</v>
      </c>
      <c r="AC97" s="4" t="s">
        <v>46</v>
      </c>
      <c r="AD97" s="4" t="s">
        <v>57</v>
      </c>
      <c r="AE97" s="4" t="s">
        <v>151</v>
      </c>
      <c r="AF97" s="4" t="s">
        <v>57</v>
      </c>
      <c r="AG97" s="4" t="s">
        <v>47</v>
      </c>
      <c r="AH97" s="4" t="s">
        <v>57</v>
      </c>
      <c r="AI97" s="4" t="s">
        <v>48</v>
      </c>
      <c r="AJ97" s="4" t="s">
        <v>67</v>
      </c>
      <c r="AK97" s="4" t="s">
        <v>49</v>
      </c>
      <c r="AL97" s="4" t="s">
        <v>50</v>
      </c>
      <c r="AM97" s="4" t="s">
        <v>59</v>
      </c>
    </row>
    <row r="98" spans="1:39" s="2" customFormat="1" ht="15" customHeight="1">
      <c r="A98" s="2">
        <f>RANK(AK98,$AK$98:$AK$109,0)</f>
        <v>1</v>
      </c>
      <c r="B98" s="10">
        <f>IF(ISERROR(RANK(AM98,$AM$98:$AM$109,0)),"",RANK(AM98,$AM$98:$AM$109,0))</f>
        <v>1</v>
      </c>
      <c r="C98" s="23" t="s">
        <v>78</v>
      </c>
      <c r="D98" s="23" t="s">
        <v>79</v>
      </c>
      <c r="E98" s="23" t="s">
        <v>136</v>
      </c>
      <c r="F98" s="23">
        <v>1953</v>
      </c>
      <c r="G98" s="12">
        <v>2</v>
      </c>
      <c r="H98" s="6">
        <f>IF(AND(G$96&gt;0,G98&gt;=1),IF(G$96&lt;10,220-20*G98,IF(G$96&lt;=17,210-10*G98,IF(G$96&lt;=40,204-4*G98,IF(G$96&lt;=80,202-2*G98,IF(G$96&gt;80,IF(G98&gt;160,40,201-1*G98)))))),IF(G98&gt;=1,"!?!",""))</f>
        <v>196</v>
      </c>
      <c r="I98" s="12">
        <v>1</v>
      </c>
      <c r="J98" s="6">
        <f>IF(AND(I$96&gt;0,I98&gt;=1),IF(I$96&lt;10,220-20*I98,IF(I$96&lt;=17,210-10*I98,IF(I$96&lt;=40,204-4*I98,IF(I$96&lt;=80,202-2*I98,IF(I$96&gt;80,IF(I98&gt;160,40,201-1*I98)))))),IF(I98&gt;=1,"!?!",""))</f>
        <v>200</v>
      </c>
      <c r="K98" s="12">
        <v>4</v>
      </c>
      <c r="L98" s="6">
        <f>IF(AND(K$96&gt;0,K98&gt;=1),IF(K$96&lt;10,220-20*K98,IF(K$96&lt;=17,210-10*K98,IF(K$96&lt;=40,204-4*K98,IF(K$96&lt;=80,202-2*K98,IF(K$96&gt;80,IF(K98&gt;160,40,201-1*K98)))))),IF(K98&gt;=1,"!?!",""))</f>
        <v>188</v>
      </c>
      <c r="M98" s="12">
        <v>2</v>
      </c>
      <c r="N98" s="6">
        <f>IF(AND(M$96&gt;0,M98&gt;=1),IF(M$96&lt;10,220-20*M98,IF(M$96&lt;=17,210-10*M98,IF(M$96&lt;=40,204-4*M98,IF(M$96&lt;=80,202-2*M98,IF(M$96&gt;80,IF(M98&gt;160,40,201-1*M98)))))),IF(M98&gt;=1,"!?!",""))</f>
        <v>190</v>
      </c>
      <c r="O98" s="12">
        <v>9</v>
      </c>
      <c r="P98" s="6">
        <f>IF(AND(O$96&gt;0,O98&gt;=1),IF(O$96&lt;10,220-20*O98,IF(O$96&lt;=17,210-10*O98,IF(O$96&lt;=40,204-4*O98,IF(O$96&lt;=80,202-2*O98,IF(O$96&gt;80,IF(O98&gt;160,40,201-1*O98)))))),IF(O98&gt;=1,"!?!",""))</f>
        <v>40</v>
      </c>
      <c r="Q98" s="12">
        <v>1</v>
      </c>
      <c r="R98" s="6">
        <f>IF(AND(Q$96&gt;0,Q98&gt;=1),IF(Q$96&lt;10,220-20*Q98,IF(Q$96&lt;=17,210-10*Q98,IF(Q$96&lt;=40,204-4*Q98,IF(Q$96&lt;=80,202-2*Q98,IF(Q$96&gt;80,IF(Q98&gt;160,40,201-1*Q98)))))),IF(Q98&gt;=1,"!?!",""))</f>
        <v>200</v>
      </c>
      <c r="S98" s="11">
        <v>1</v>
      </c>
      <c r="T98" s="12"/>
      <c r="U98" s="6">
        <f>IF(AND(S$96&gt;0,S98&gt;=1,T98=0),IF(S$96&lt;10,220-20*S98,IF(S$96&lt;=17,210-10*S98,IF(S$96&lt;=40,204-4*S98,IF(S$96&lt;=80,202-2*S98,IF(S$96&gt;80,IF(S98&gt;160,40,201-1*S98)))))),IF(AND(T$96&gt;0,T98&gt;=1,S98=0),IF(T$96&lt;10,220-20*T98,IF(T$96&lt;=17,210-10*T98,IF(T$96&lt;=40,204-4*T98,IF(T$96&lt;=80,202-2*T98,IF(T$96&gt;80,IF(T98&gt;160,40,201-1*T98)))))),IF(OR(S98&gt;=1,T98&gt;=1),"!?!","")))</f>
        <v>200</v>
      </c>
      <c r="V98" s="12"/>
      <c r="W98" s="6">
        <f>IF(AND(V$96&gt;0,V98&gt;=1),IF(V$96&lt;10,220-20*V98,IF(V$96&lt;=17,210-10*V98,IF(V$96&lt;=40,204-4*V98,IF(V$96&lt;=80,202-2*V98,IF(V$96&gt;80,IF(V98&gt;160,40,201-1*V98)))))),IF(V98&gt;=1,"!?!",""))</f>
      </c>
      <c r="X98" s="11"/>
      <c r="Y98" s="12">
        <v>2</v>
      </c>
      <c r="Z98" s="6">
        <f>IF(AND(X$96&gt;0,X98&gt;=1,Y98=0),IF(X$96&lt;10,220-20*X98,IF(X$96&lt;=17,210-10*X98,IF(X$96&lt;=40,204-4*X98,IF(X$96&lt;=80,202-2*X98,IF(X$96&gt;80,IF(X98&gt;160,40,201-1*X98)))))),IF(AND(Y$96&gt;0,Y98&gt;=1,X98=0),IF(Y$96&lt;10,220-20*Y98,IF(Y$96&lt;=17,210-10*Y98,IF(Y$96&lt;=40,204-4*Y98,IF(Y$96&lt;=80,202-2*Y98,IF(Y$96&gt;80,IF(Y98&gt;160,40,201-1*Y98)))))),IF(OR(X98&gt;=1,Y98&gt;=1),"!?!","")))</f>
        <v>190</v>
      </c>
      <c r="AA98" s="11"/>
      <c r="AB98" s="12"/>
      <c r="AC98" s="6">
        <f>IF(AND(AA$96&gt;0,AA98&gt;=1,AB98=0),IF(AA$96&lt;10,220-20*AA98,IF(AA$96&lt;=17,210-10*AA98,IF(AA$96&lt;=40,204-4*AA98,IF(AA$96&lt;=80,202-2*AA98,IF(AA$96&gt;80,IF(AA98&gt;160,40,201-1*AA98)))))),IF(AND(AB$96&gt;0,AB98&gt;=1,AA98=0),IF(AB$96&lt;10,220-20*AB98,IF(AB$96&lt;=17,210-10*AB98,IF(AB$96&lt;=40,204-4*AB98,IF(AB$96&lt;=80,202-2*AB98,IF(AB$96&gt;80,IF(AB98&gt;160,40,201-1*AB98)))))),IF(OR(AA98&gt;=1,AB98&gt;=1),"!?!","")))</f>
      </c>
      <c r="AD98" s="12">
        <v>3</v>
      </c>
      <c r="AE98" s="6">
        <f>IF(AND(AD$96&gt;0,AD98&gt;=1),IF(AD$96&lt;10,220-20*AD98,IF(AD$96&lt;=17,210-10*AD98,IF(AD$96&lt;=40,204-4*AD98,IF(AD$96&lt;=80,202-2*AD98,IF(AD$96&gt;80,IF(AD98&gt;160,40,201-1*AD98)))))),IF(AD98&gt;=1,"!?!",""))</f>
        <v>180</v>
      </c>
      <c r="AF98" s="12">
        <v>1</v>
      </c>
      <c r="AG98" s="6">
        <f>IF(AND(AF$96&gt;0,AF98&gt;=1),IF(AF$96&lt;10,220-20*AF98,IF(AF$96&lt;=17,210-10*AF98,IF(AF$96&lt;=40,204-4*AF98,IF(AF$96&lt;=80,202-2*AF98,IF(AF$96&gt;80,IF(AF98&gt;160,40,201-1*AF98)))))),IF(AF98&gt;=1,"!?!",""))</f>
        <v>200</v>
      </c>
      <c r="AH98" s="12"/>
      <c r="AI98" s="6">
        <f>IF(AND(AH$96&gt;0,AH98&gt;=1),IF(AH$96&lt;10,220-20*AH98,IF(AH$96&lt;=17,210-10*AH98,IF(AH$96&lt;=40,204-4*AH98,IF(AH$96&lt;=80,202-2*AH98,IF(AH$96&gt;80,IF(AH98&gt;160,40,201-1*AH98)))))),IF(AH98&gt;=1,"!?!",""))</f>
      </c>
      <c r="AJ98" s="6">
        <f aca="true" t="shared" si="13" ref="AJ98:AJ109">AG98</f>
        <v>200</v>
      </c>
      <c r="AK98" s="4">
        <f>IF(AL98&gt;5,LARGE((H98,J98,L98,N98,P98,R98,U98,W98,Z98,AC98,AE98,AG98,AI98,AJ98),1)+LARGE((H98,J98,L98,N98,P98,R98,U98,W98,Z98,AC98,AE98,AG98,AI98,AJ98),2)+LARGE((H98,J98,L98,N98,P98,R98,U98,W98,Z98,AC98,AE98,AG98,AI98,AJ98),3)+LARGE((H98,J98,L98,N98,P98,R98,U98,W98,Z98,AC98,AE98,AG98,AI98,AJ98),4)+LARGE((H98,J98,L98,N98,P98,R98,U98,W98,Z98,AC98,AE98,AG98,AI98,AJ98),5)+LARGE((H98,J98,L98,N98,P98,R98,U98,W98,Z98,AC98,AE98,AG98,AI98,AJ98),6),SUM(H98,J98,L98,N98,P98,R98,U98,W98,Z98,AC98,AE98,AG98,AI98,AJ98))</f>
        <v>1196</v>
      </c>
      <c r="AL98" s="6">
        <f aca="true" t="shared" si="14" ref="AL98:AL109">COUNT(H98,J98,L98,N98,P98,R98,U98,W98,Z98,AC98,AE98,AG98,AI98,AJ98)</f>
        <v>11</v>
      </c>
      <c r="AM98" s="4">
        <f aca="true" t="shared" si="15" ref="AM98:AM109">IF(AL98&gt;=6,AK98)</f>
        <v>1196</v>
      </c>
    </row>
    <row r="99" spans="1:39" s="2" customFormat="1" ht="15" customHeight="1">
      <c r="A99" s="2">
        <f>RANK(AK99,$AK$98:$AK$109,0)</f>
        <v>2</v>
      </c>
      <c r="B99" s="10">
        <f>IF(ISERROR(RANK(AM99,$AM$98:$AM$109,0)),"",RANK(AM99,$AM$98:$AM$109,0))</f>
        <v>2</v>
      </c>
      <c r="C99" s="23" t="s">
        <v>132</v>
      </c>
      <c r="D99" s="23" t="s">
        <v>133</v>
      </c>
      <c r="E99" s="23" t="s">
        <v>89</v>
      </c>
      <c r="F99" s="23">
        <v>1956</v>
      </c>
      <c r="G99" s="12"/>
      <c r="H99" s="6">
        <f>IF(AND(G$96&gt;0,G99&gt;=1),IF(G$96&lt;10,220-20*G99,IF(G$96&lt;=17,210-10*G99,IF(G$96&lt;=40,204-4*G99,IF(G$96&lt;=80,202-2*G99,IF(G$96&gt;80,IF(G99&gt;160,40,201-1*G99)))))),IF(G99&gt;=1,"!?!",""))</f>
      </c>
      <c r="I99" s="12"/>
      <c r="J99" s="6">
        <f>IF(AND(I$96&gt;0,I99&gt;=1),IF(I$96&lt;10,220-20*I99,IF(I$96&lt;=17,210-10*I99,IF(I$96&lt;=40,204-4*I99,IF(I$96&lt;=80,202-2*I99,IF(I$96&gt;80,IF(I99&gt;160,40,201-1*I99)))))),IF(I99&gt;=1,"!?!",""))</f>
      </c>
      <c r="K99" s="12"/>
      <c r="L99" s="6">
        <f>IF(AND(K$96&gt;0,K99&gt;=1),IF(K$96&lt;10,220-20*K99,IF(K$96&lt;=17,210-10*K99,IF(K$96&lt;=40,204-4*K99,IF(K$96&lt;=80,202-2*K99,IF(K$96&gt;80,IF(K99&gt;160,40,201-1*K99)))))),IF(K99&gt;=1,"!?!",""))</f>
      </c>
      <c r="M99" s="12"/>
      <c r="N99" s="6">
        <f>IF(AND(M$96&gt;0,M99&gt;=1),IF(M$96&lt;10,220-20*M99,IF(M$96&lt;=17,210-10*M99,IF(M$96&lt;=40,204-4*M99,IF(M$96&lt;=80,202-2*M99,IF(M$96&gt;80,IF(M99&gt;160,40,201-1*M99)))))),IF(M99&gt;=1,"!?!",""))</f>
      </c>
      <c r="O99" s="12">
        <v>9</v>
      </c>
      <c r="P99" s="6">
        <f>IF(AND(O$96&gt;0,O99&gt;=1),IF(O$96&lt;10,220-20*O99,IF(O$96&lt;=17,210-10*O99,IF(O$96&lt;=40,204-4*O99,IF(O$96&lt;=80,202-2*O99,IF(O$96&gt;80,IF(O99&gt;160,40,201-1*O99)))))),IF(O99&gt;=1,"!?!",""))</f>
        <v>40</v>
      </c>
      <c r="Q99" s="12">
        <v>6</v>
      </c>
      <c r="R99" s="6">
        <f>IF(AND(Q$96&gt;0,Q99&gt;=1),IF(Q$96&lt;10,220-20*Q99,IF(Q$96&lt;=17,210-10*Q99,IF(Q$96&lt;=40,204-4*Q99,IF(Q$96&lt;=80,202-2*Q99,IF(Q$96&gt;80,IF(Q99&gt;160,40,201-1*Q99)))))),IF(Q99&gt;=1,"!?!",""))</f>
        <v>180</v>
      </c>
      <c r="S99" s="11">
        <v>3</v>
      </c>
      <c r="T99" s="12"/>
      <c r="U99" s="6">
        <f>IF(AND(S$96&gt;0,S99&gt;=1,T99=0),IF(S$96&lt;10,220-20*S99,IF(S$96&lt;=17,210-10*S99,IF(S$96&lt;=40,204-4*S99,IF(S$96&lt;=80,202-2*S99,IF(S$96&gt;80,IF(S99&gt;160,40,201-1*S99)))))),IF(AND(T$96&gt;0,T99&gt;=1,S99=0),IF(T$96&lt;10,220-20*T99,IF(T$96&lt;=17,210-10*T99,IF(T$96&lt;=40,204-4*T99,IF(T$96&lt;=80,202-2*T99,IF(T$96&gt;80,IF(T99&gt;160,40,201-1*T99)))))),IF(OR(S99&gt;=1,T99&gt;=1),"!?!","")))</f>
        <v>192</v>
      </c>
      <c r="V99" s="12">
        <v>1</v>
      </c>
      <c r="W99" s="6">
        <f>IF(AND(V$96&gt;0,V99&gt;=1),IF(V$96&lt;10,220-20*V99,IF(V$96&lt;=17,210-10*V99,IF(V$96&lt;=40,204-4*V99,IF(V$96&lt;=80,202-2*V99,IF(V$96&gt;80,IF(V99&gt;160,40,201-1*V99)))))),IF(V99&gt;=1,"!?!",""))</f>
        <v>200</v>
      </c>
      <c r="X99" s="11">
        <v>1</v>
      </c>
      <c r="Y99" s="12"/>
      <c r="Z99" s="6">
        <f>IF(AND(X$96&gt;0,X99&gt;=1,Y99=0),IF(X$96&lt;10,220-20*X99,IF(X$96&lt;=17,210-10*X99,IF(X$96&lt;=40,204-4*X99,IF(X$96&lt;=80,202-2*X99,IF(X$96&gt;80,IF(X99&gt;160,40,201-1*X99)))))),IF(AND(Y$96&gt;0,Y99&gt;=1,X99=0),IF(Y$96&lt;10,220-20*Y99,IF(Y$96&lt;=17,210-10*Y99,IF(Y$96&lt;=40,204-4*Y99,IF(Y$96&lt;=80,202-2*Y99,IF(Y$96&gt;80,IF(Y99&gt;160,40,201-1*Y99)))))),IF(OR(X99&gt;=1,Y99&gt;=1),"!?!","")))</f>
        <v>200</v>
      </c>
      <c r="AA99" s="11">
        <v>1</v>
      </c>
      <c r="AB99" s="12"/>
      <c r="AC99" s="6">
        <f>IF(AND(AA$96&gt;0,AA99&gt;=1,AB99=0),IF(AA$96&lt;10,220-20*AA99,IF(AA$96&lt;=17,210-10*AA99,IF(AA$96&lt;=40,204-4*AA99,IF(AA$96&lt;=80,202-2*AA99,IF(AA$96&gt;80,IF(AA99&gt;160,40,201-1*AA99)))))),IF(AND(AB$96&gt;0,AB99&gt;=1,AA99=0),IF(AB$96&lt;10,220-20*AB99,IF(AB$96&lt;=17,210-10*AB99,IF(AB$96&lt;=40,204-4*AB99,IF(AB$96&lt;=80,202-2*AB99,IF(AB$96&gt;80,IF(AB99&gt;160,40,201-1*AB99)))))),IF(OR(AA99&gt;=1,AB99&gt;=1),"!?!","")))</f>
        <v>200</v>
      </c>
      <c r="AD99" s="12">
        <v>14</v>
      </c>
      <c r="AE99" s="6">
        <f>IF(AND(AD$96&gt;0,AD99&gt;=1),IF(AD$96&lt;10,220-20*AD99,IF(AD$96&lt;=17,210-10*AD99,IF(AD$96&lt;=40,204-4*AD99,IF(AD$96&lt;=80,202-2*AD99,IF(AD$96&gt;80,IF(AD99&gt;160,40,201-1*AD99)))))),IF(AD99&gt;=1,"!?!",""))</f>
        <v>70</v>
      </c>
      <c r="AF99" s="12"/>
      <c r="AG99" s="6">
        <f>IF(AND(AF$96&gt;0,AF99&gt;=1),IF(AF$96&lt;10,220-20*AF99,IF(AF$96&lt;=17,210-10*AF99,IF(AF$96&lt;=40,204-4*AF99,IF(AF$96&lt;=80,202-2*AF99,IF(AF$96&gt;80,IF(AF99&gt;160,40,201-1*AF99)))))),IF(AF99&gt;=1,"!?!",""))</f>
      </c>
      <c r="AH99" s="12">
        <v>2</v>
      </c>
      <c r="AI99" s="6">
        <f>IF(AND(AH$96&gt;0,AH99&gt;=1),IF(AH$96&lt;10,220-20*AH99,IF(AH$96&lt;=17,210-10*AH99,IF(AH$96&lt;=40,204-4*AH99,IF(AH$96&lt;=80,202-2*AH99,IF(AH$96&gt;80,IF(AH99&gt;160,40,201-1*AH99)))))),IF(AH99&gt;=1,"!?!",""))</f>
        <v>180</v>
      </c>
      <c r="AJ99" s="6">
        <f t="shared" si="13"/>
      </c>
      <c r="AK99" s="4">
        <f>IF(AL99&gt;5,LARGE((H99,J99,L99,N99,P99,R99,U99,W99,Z99,AC99,AE99,AG99,AI99,AJ99),1)+LARGE((H99,J99,L99,N99,P99,R99,U99,W99,Z99,AC99,AE99,AG99,AI99,AJ99),2)+LARGE((H99,J99,L99,N99,P99,R99,U99,W99,Z99,AC99,AE99,AG99,AI99,AJ99),3)+LARGE((H99,J99,L99,N99,P99,R99,U99,W99,Z99,AC99,AE99,AG99,AI99,AJ99),4)+LARGE((H99,J99,L99,N99,P99,R99,U99,W99,Z99,AC99,AE99,AG99,AI99,AJ99),5)+LARGE((H99,J99,L99,N99,P99,R99,U99,W99,Z99,AC99,AE99,AG99,AI99,AJ99),6),SUM(H99,J99,L99,N99,P99,R99,U99,W99,Z99,AC99,AE99,AG99,AI99,AJ99))</f>
        <v>1152</v>
      </c>
      <c r="AL99" s="6">
        <f t="shared" si="14"/>
        <v>8</v>
      </c>
      <c r="AM99" s="4">
        <f t="shared" si="15"/>
        <v>1152</v>
      </c>
    </row>
    <row r="100" spans="1:39" s="2" customFormat="1" ht="15" customHeight="1">
      <c r="A100" s="2">
        <f>RANK(AK100,$AK$98:$AK$109,0)</f>
        <v>3</v>
      </c>
      <c r="B100" s="10">
        <f>IF(ISERROR(RANK(AM100,$AM$98:$AM$109,0)),"",RANK(AM100,$AM$98:$AM$109,0))</f>
        <v>3</v>
      </c>
      <c r="C100" s="23" t="s">
        <v>173</v>
      </c>
      <c r="D100" s="23" t="s">
        <v>18</v>
      </c>
      <c r="E100" s="23" t="s">
        <v>174</v>
      </c>
      <c r="F100" s="23">
        <v>1956</v>
      </c>
      <c r="G100" s="12"/>
      <c r="H100" s="6">
        <f>IF(AND(G$96&gt;0,G100&gt;=1),IF(G$96&lt;10,220-20*G100,IF(G$96&lt;=17,210-10*G100,IF(G$96&lt;=40,204-4*G100,IF(G$96&lt;=80,202-2*G100,IF(G$96&gt;80,IF(G100&gt;160,40,201-1*G100)))))),IF(G100&gt;=1,"!?!",""))</f>
      </c>
      <c r="I100" s="12">
        <v>3</v>
      </c>
      <c r="J100" s="6">
        <f>IF(AND(I$96&gt;0,I100&gt;=1),IF(I$96&lt;10,220-20*I100,IF(I$96&lt;=17,210-10*I100,IF(I$96&lt;=40,204-4*I100,IF(I$96&lt;=80,202-2*I100,IF(I$96&gt;80,IF(I100&gt;160,40,201-1*I100)))))),IF(I100&gt;=1,"!?!",""))</f>
        <v>192</v>
      </c>
      <c r="K100" s="12">
        <v>5</v>
      </c>
      <c r="L100" s="6">
        <f>IF(AND(K$96&gt;0,K100&gt;=1),IF(K$96&lt;10,220-20*K100,IF(K$96&lt;=17,210-10*K100,IF(K$96&lt;=40,204-4*K100,IF(K$96&lt;=80,202-2*K100,IF(K$96&gt;80,IF(K100&gt;160,40,201-1*K100)))))),IF(K100&gt;=1,"!?!",""))</f>
        <v>184</v>
      </c>
      <c r="M100" s="12"/>
      <c r="N100" s="6">
        <f>IF(AND(M$96&gt;0,M100&gt;=1),IF(M$96&lt;10,220-20*M100,IF(M$96&lt;=17,210-10*M100,IF(M$96&lt;=40,204-4*M100,IF(M$96&lt;=80,202-2*M100,IF(M$96&gt;80,IF(M100&gt;160,40,201-1*M100)))))),IF(M100&gt;=1,"!?!",""))</f>
      </c>
      <c r="O100" s="12">
        <v>9</v>
      </c>
      <c r="P100" s="6">
        <f>IF(AND(O$96&gt;0,O100&gt;=1),IF(O$96&lt;10,220-20*O100,IF(O$96&lt;=17,210-10*O100,IF(O$96&lt;=40,204-4*O100,IF(O$96&lt;=80,202-2*O100,IF(O$96&gt;80,IF(O100&gt;160,40,201-1*O100)))))),IF(O100&gt;=1,"!?!",""))</f>
        <v>40</v>
      </c>
      <c r="Q100" s="12">
        <v>3</v>
      </c>
      <c r="R100" s="6">
        <f>IF(AND(Q$96&gt;0,Q100&gt;=1),IF(Q$96&lt;10,220-20*Q100,IF(Q$96&lt;=17,210-10*Q100,IF(Q$96&lt;=40,204-4*Q100,IF(Q$96&lt;=80,202-2*Q100,IF(Q$96&gt;80,IF(Q100&gt;160,40,201-1*Q100)))))),IF(Q100&gt;=1,"!?!",""))</f>
        <v>192</v>
      </c>
      <c r="S100" s="11"/>
      <c r="T100" s="12"/>
      <c r="U100" s="6">
        <f>IF(AND(S$96&gt;0,S100&gt;=1,T100=0),IF(S$96&lt;10,220-20*S100,IF(S$96&lt;=17,210-10*S100,IF(S$96&lt;=40,204-4*S100,IF(S$96&lt;=80,202-2*S100,IF(S$96&gt;80,IF(S100&gt;160,40,201-1*S100)))))),IF(AND(T$96&gt;0,T100&gt;=1,S100=0),IF(T$96&lt;10,220-20*T100,IF(T$96&lt;=17,210-10*T100,IF(T$96&lt;=40,204-4*T100,IF(T$96&lt;=80,202-2*T100,IF(T$96&gt;80,IF(T100&gt;160,40,201-1*T100)))))),IF(OR(S100&gt;=1,T100&gt;=1),"!?!","")))</f>
      </c>
      <c r="V100" s="12">
        <v>2</v>
      </c>
      <c r="W100" s="6">
        <f>IF(AND(V$96&gt;0,V100&gt;=1),IF(V$96&lt;10,220-20*V100,IF(V$96&lt;=17,210-10*V100,IF(V$96&lt;=40,204-4*V100,IF(V$96&lt;=80,202-2*V100,IF(V$96&gt;80,IF(V100&gt;160,40,201-1*V100)))))),IF(V100&gt;=1,"!?!",""))</f>
        <v>190</v>
      </c>
      <c r="X100" s="11"/>
      <c r="Y100" s="12">
        <v>3</v>
      </c>
      <c r="Z100" s="6">
        <f>IF(AND(X$96&gt;0,X100&gt;=1,Y100=0),IF(X$96&lt;10,220-20*X100,IF(X$96&lt;=17,210-10*X100,IF(X$96&lt;=40,204-4*X100,IF(X$96&lt;=80,202-2*X100,IF(X$96&gt;80,IF(X100&gt;160,40,201-1*X100)))))),IF(AND(Y$96&gt;0,Y100&gt;=1,X100=0),IF(Y$96&lt;10,220-20*Y100,IF(Y$96&lt;=17,210-10*Y100,IF(Y$96&lt;=40,204-4*Y100,IF(Y$96&lt;=80,202-2*Y100,IF(Y$96&gt;80,IF(Y100&gt;160,40,201-1*Y100)))))),IF(OR(X100&gt;=1,Y100&gt;=1),"!?!","")))</f>
        <v>180</v>
      </c>
      <c r="AA100" s="11"/>
      <c r="AB100" s="12"/>
      <c r="AC100" s="6">
        <f>IF(AND(AA$96&gt;0,AA100&gt;=1,AB100=0),IF(AA$96&lt;10,220-20*AA100,IF(AA$96&lt;=17,210-10*AA100,IF(AA$96&lt;=40,204-4*AA100,IF(AA$96&lt;=80,202-2*AA100,IF(AA$96&gt;80,IF(AA100&gt;160,40,201-1*AA100)))))),IF(AND(AB$96&gt;0,AB100&gt;=1,AA100=0),IF(AB$96&lt;10,220-20*AB100,IF(AB$96&lt;=17,210-10*AB100,IF(AB$96&lt;=40,204-4*AB100,IF(AB$96&lt;=80,202-2*AB100,IF(AB$96&gt;80,IF(AB100&gt;160,40,201-1*AB100)))))),IF(OR(AA100&gt;=1,AB100&gt;=1),"!?!","")))</f>
      </c>
      <c r="AD100" s="12"/>
      <c r="AE100" s="6">
        <f>IF(AND(AD$96&gt;0,AD100&gt;=1),IF(AD$96&lt;10,220-20*AD100,IF(AD$96&lt;=17,210-10*AD100,IF(AD$96&lt;=40,204-4*AD100,IF(AD$96&lt;=80,202-2*AD100,IF(AD$96&gt;80,IF(AD100&gt;160,40,201-1*AD100)))))),IF(AD100&gt;=1,"!?!",""))</f>
      </c>
      <c r="AF100" s="12">
        <v>4</v>
      </c>
      <c r="AG100" s="6">
        <f>IF(AND(AF$96&gt;0,AF100&gt;=1),IF(AF$96&lt;10,220-20*AF100,IF(AF$96&lt;=17,210-10*AF100,IF(AF$96&lt;=40,204-4*AF100,IF(AF$96&lt;=80,202-2*AF100,IF(AF$96&gt;80,IF(AF100&gt;160,40,201-1*AF100)))))),IF(AF100&gt;=1,"!?!",""))</f>
        <v>188</v>
      </c>
      <c r="AH100" s="12">
        <v>3</v>
      </c>
      <c r="AI100" s="6">
        <f>IF(AND(AH$96&gt;0,AH100&gt;=1),IF(AH$96&lt;10,220-20*AH100,IF(AH$96&lt;=17,210-10*AH100,IF(AH$96&lt;=40,204-4*AH100,IF(AH$96&lt;=80,202-2*AH100,IF(AH$96&gt;80,IF(AH100&gt;160,40,201-1*AH100)))))),IF(AH100&gt;=1,"!?!",""))</f>
        <v>160</v>
      </c>
      <c r="AJ100" s="6">
        <f t="shared" si="13"/>
        <v>188</v>
      </c>
      <c r="AK100" s="4">
        <f>IF(AL100&gt;5,LARGE((H100,J100,L100,N100,P100,R100,U100,W100,Z100,AC100,AE100,AG100,AI100,AJ100),1)+LARGE((H100,J100,L100,N100,P100,R100,U100,W100,Z100,AC100,AE100,AG100,AI100,AJ100),2)+LARGE((H100,J100,L100,N100,P100,R100,U100,W100,Z100,AC100,AE100,AG100,AI100,AJ100),3)+LARGE((H100,J100,L100,N100,P100,R100,U100,W100,Z100,AC100,AE100,AG100,AI100,AJ100),4)+LARGE((H100,J100,L100,N100,P100,R100,U100,W100,Z100,AC100,AE100,AG100,AI100,AJ100),5)+LARGE((H100,J100,L100,N100,P100,R100,U100,W100,Z100,AC100,AE100,AG100,AI100,AJ100),6),SUM(H100,J100,L100,N100,P100,R100,U100,W100,Z100,AC100,AE100,AG100,AI100,AJ100))</f>
        <v>1134</v>
      </c>
      <c r="AL100" s="6">
        <f t="shared" si="14"/>
        <v>9</v>
      </c>
      <c r="AM100" s="4">
        <f t="shared" si="15"/>
        <v>1134</v>
      </c>
    </row>
    <row r="101" spans="1:39" s="2" customFormat="1" ht="15" customHeight="1">
      <c r="A101" s="2">
        <f>RANK(AK101,$AK$98:$AK$109,0)</f>
        <v>4</v>
      </c>
      <c r="B101" s="10">
        <f>IF(ISERROR(RANK(AM101,$AM$98:$AM$109,0)),"",RANK(AM101,$AM$98:$AM$109,0))</f>
        <v>4</v>
      </c>
      <c r="C101" s="23" t="s">
        <v>131</v>
      </c>
      <c r="D101" s="23" t="s">
        <v>104</v>
      </c>
      <c r="E101" s="23" t="s">
        <v>97</v>
      </c>
      <c r="F101" s="23">
        <v>1956</v>
      </c>
      <c r="G101" s="12"/>
      <c r="H101" s="6">
        <f>IF(AND(G$96&gt;0,G101&gt;=1),IF(G$96&lt;10,220-20*G101,IF(G$96&lt;=17,210-10*G101,IF(G$96&lt;=40,204-4*G101,IF(G$96&lt;=80,202-2*G101,IF(G$96&gt;80,IF(G101&gt;160,40,201-1*G101)))))),IF(G101&gt;=1,"!?!",""))</f>
      </c>
      <c r="I101" s="12">
        <v>8</v>
      </c>
      <c r="J101" s="6">
        <f>IF(AND(I$96&gt;0,I101&gt;=1),IF(I$96&lt;10,220-20*I101,IF(I$96&lt;=17,210-10*I101,IF(I$96&lt;=40,204-4*I101,IF(I$96&lt;=80,202-2*I101,IF(I$96&gt;80,IF(I101&gt;160,40,201-1*I101)))))),IF(I101&gt;=1,"!?!",""))</f>
        <v>172</v>
      </c>
      <c r="K101" s="12"/>
      <c r="L101" s="6">
        <f>IF(AND(K$96&gt;0,K101&gt;=1),IF(K$96&lt;10,220-20*K101,IF(K$96&lt;=17,210-10*K101,IF(K$96&lt;=40,204-4*K101,IF(K$96&lt;=80,202-2*K101,IF(K$96&gt;80,IF(K101&gt;160,40,201-1*K101)))))),IF(K101&gt;=1,"!?!",""))</f>
      </c>
      <c r="M101" s="12"/>
      <c r="N101" s="6">
        <f>IF(AND(M$96&gt;0,M101&gt;=1),IF(M$96&lt;10,220-20*M101,IF(M$96&lt;=17,210-10*M101,IF(M$96&lt;=40,204-4*M101,IF(M$96&lt;=80,202-2*M101,IF(M$96&gt;80,IF(M101&gt;160,40,201-1*M101)))))),IF(M101&gt;=1,"!?!",""))</f>
      </c>
      <c r="O101" s="12"/>
      <c r="P101" s="6">
        <f>IF(AND(O$96&gt;0,O101&gt;=1),IF(O$96&lt;10,220-20*O101,IF(O$96&lt;=17,210-10*O101,IF(O$96&lt;=40,204-4*O101,IF(O$96&lt;=80,202-2*O101,IF(O$96&gt;80,IF(O101&gt;160,40,201-1*O101)))))),IF(O101&gt;=1,"!?!",""))</f>
      </c>
      <c r="Q101" s="12"/>
      <c r="R101" s="6">
        <f>IF(AND(Q$96&gt;0,Q101&gt;=1),IF(Q$96&lt;10,220-20*Q101,IF(Q$96&lt;=17,210-10*Q101,IF(Q$96&lt;=40,204-4*Q101,IF(Q$96&lt;=80,202-2*Q101,IF(Q$96&gt;80,IF(Q101&gt;160,40,201-1*Q101)))))),IF(Q101&gt;=1,"!?!",""))</f>
      </c>
      <c r="S101" s="11">
        <v>8</v>
      </c>
      <c r="T101" s="12"/>
      <c r="U101" s="6">
        <f>IF(AND(S$96&gt;0,S101&gt;=1,T101=0),IF(S$96&lt;10,220-20*S101,IF(S$96&lt;=17,210-10*S101,IF(S$96&lt;=40,204-4*S101,IF(S$96&lt;=80,202-2*S101,IF(S$96&gt;80,IF(S101&gt;160,40,201-1*S101)))))),IF(AND(T$96&gt;0,T101&gt;=1,S101=0),IF(T$96&lt;10,220-20*T101,IF(T$96&lt;=17,210-10*T101,IF(T$96&lt;=40,204-4*T101,IF(T$96&lt;=80,202-2*T101,IF(T$96&gt;80,IF(T101&gt;160,40,201-1*T101)))))),IF(OR(S101&gt;=1,T101&gt;=1),"!?!","")))</f>
        <v>172</v>
      </c>
      <c r="V101" s="12">
        <v>3</v>
      </c>
      <c r="W101" s="6">
        <f>IF(AND(V$96&gt;0,V101&gt;=1),IF(V$96&lt;10,220-20*V101,IF(V$96&lt;=17,210-10*V101,IF(V$96&lt;=40,204-4*V101,IF(V$96&lt;=80,202-2*V101,IF(V$96&gt;80,IF(V101&gt;160,40,201-1*V101)))))),IF(V101&gt;=1,"!?!",""))</f>
        <v>180</v>
      </c>
      <c r="X101" s="11">
        <v>3</v>
      </c>
      <c r="Y101" s="12"/>
      <c r="Z101" s="6">
        <f>IF(AND(X$96&gt;0,X101&gt;=1,Y101=0),IF(X$96&lt;10,220-20*X101,IF(X$96&lt;=17,210-10*X101,IF(X$96&lt;=40,204-4*X101,IF(X$96&lt;=80,202-2*X101,IF(X$96&gt;80,IF(X101&gt;160,40,201-1*X101)))))),IF(AND(Y$96&gt;0,Y101&gt;=1,X101=0),IF(Y$96&lt;10,220-20*Y101,IF(Y$96&lt;=17,210-10*Y101,IF(Y$96&lt;=40,204-4*Y101,IF(Y$96&lt;=80,202-2*Y101,IF(Y$96&gt;80,IF(Y101&gt;160,40,201-1*Y101)))))),IF(OR(X101&gt;=1,Y101&gt;=1),"!?!","")))</f>
        <v>180</v>
      </c>
      <c r="AA101" s="11"/>
      <c r="AB101" s="12"/>
      <c r="AC101" s="6">
        <f>IF(AND(AA$96&gt;0,AA101&gt;=1,AB101=0),IF(AA$96&lt;10,220-20*AA101,IF(AA$96&lt;=17,210-10*AA101,IF(AA$96&lt;=40,204-4*AA101,IF(AA$96&lt;=80,202-2*AA101,IF(AA$96&gt;80,IF(AA101&gt;160,40,201-1*AA101)))))),IF(AND(AB$96&gt;0,AB101&gt;=1,AA101=0),IF(AB$96&lt;10,220-20*AB101,IF(AB$96&lt;=17,210-10*AB101,IF(AB$96&lt;=40,204-4*AB101,IF(AB$96&lt;=80,202-2*AB101,IF(AB$96&gt;80,IF(AB101&gt;160,40,201-1*AB101)))))),IF(OR(AA101&gt;=1,AB101&gt;=1),"!?!","")))</f>
      </c>
      <c r="AD101" s="12"/>
      <c r="AE101" s="6">
        <f>IF(AND(AD$96&gt;0,AD101&gt;=1),IF(AD$96&lt;10,220-20*AD101,IF(AD$96&lt;=17,210-10*AD101,IF(AD$96&lt;=40,204-4*AD101,IF(AD$96&lt;=80,202-2*AD101,IF(AD$96&gt;80,IF(AD101&gt;160,40,201-1*AD101)))))),IF(AD101&gt;=1,"!?!",""))</f>
      </c>
      <c r="AF101" s="12">
        <v>8</v>
      </c>
      <c r="AG101" s="6">
        <f>IF(AND(AF$96&gt;0,AF101&gt;=1),IF(AF$96&lt;10,220-20*AF101,IF(AF$96&lt;=17,210-10*AF101,IF(AF$96&lt;=40,204-4*AF101,IF(AF$96&lt;=80,202-2*AF101,IF(AF$96&gt;80,IF(AF101&gt;160,40,201-1*AF101)))))),IF(AF101&gt;=1,"!?!",""))</f>
        <v>172</v>
      </c>
      <c r="AH101" s="12">
        <v>4</v>
      </c>
      <c r="AI101" s="6">
        <f>IF(AND(AH$96&gt;0,AH101&gt;=1),IF(AH$96&lt;10,220-20*AH101,IF(AH$96&lt;=17,210-10*AH101,IF(AH$96&lt;=40,204-4*AH101,IF(AH$96&lt;=80,202-2*AH101,IF(AH$96&gt;80,IF(AH101&gt;160,40,201-1*AH101)))))),IF(AH101&gt;=1,"!?!",""))</f>
        <v>140</v>
      </c>
      <c r="AJ101" s="6">
        <f t="shared" si="13"/>
        <v>172</v>
      </c>
      <c r="AK101" s="4">
        <f>IF(AL101&gt;5,LARGE((H101,J101,L101,N101,P101,R101,U101,W101,Z101,AC101,AE101,AG101,AI101,AJ101),1)+LARGE((H101,J101,L101,N101,P101,R101,U101,W101,Z101,AC101,AE101,AG101,AI101,AJ101),2)+LARGE((H101,J101,L101,N101,P101,R101,U101,W101,Z101,AC101,AE101,AG101,AI101,AJ101),3)+LARGE((H101,J101,L101,N101,P101,R101,U101,W101,Z101,AC101,AE101,AG101,AI101,AJ101),4)+LARGE((H101,J101,L101,N101,P101,R101,U101,W101,Z101,AC101,AE101,AG101,AI101,AJ101),5)+LARGE((H101,J101,L101,N101,P101,R101,U101,W101,Z101,AC101,AE101,AG101,AI101,AJ101),6),SUM(H101,J101,L101,N101,P101,R101,U101,W101,Z101,AC101,AE101,AG101,AI101,AJ101))</f>
        <v>1048</v>
      </c>
      <c r="AL101" s="6">
        <f t="shared" si="14"/>
        <v>7</v>
      </c>
      <c r="AM101" s="4">
        <f t="shared" si="15"/>
        <v>1048</v>
      </c>
    </row>
    <row r="102" spans="1:39" s="2" customFormat="1" ht="15" customHeight="1">
      <c r="A102" s="2">
        <f>RANK(AK102,$AK$98:$AK$109,0)</f>
        <v>5</v>
      </c>
      <c r="B102" s="10">
        <f>IF(ISERROR(RANK(AM102,$AM$98:$AM$109,0)),"",RANK(AM102,$AM$98:$AM$109,0))</f>
        <v>5</v>
      </c>
      <c r="C102" s="23" t="s">
        <v>4</v>
      </c>
      <c r="D102" s="23" t="s">
        <v>10</v>
      </c>
      <c r="E102" s="23" t="s">
        <v>119</v>
      </c>
      <c r="F102" s="23">
        <v>1952</v>
      </c>
      <c r="G102" s="12"/>
      <c r="H102" s="6">
        <f>IF(AND(G$96&gt;0,G102&gt;=1),IF(G$96&lt;10,220-20*G102,IF(G$96&lt;=17,210-10*G102,IF(G$96&lt;=40,204-4*G102,IF(G$96&lt;=80,202-2*G102,IF(G$96&gt;80,IF(G102&gt;160,40,201-1*G102)))))),IF(G102&gt;=1,"!?!",""))</f>
      </c>
      <c r="I102" s="12"/>
      <c r="J102" s="6">
        <f>IF(AND(I$96&gt;0,I102&gt;=1),IF(I$96&lt;10,220-20*I102,IF(I$96&lt;=17,210-10*I102,IF(I$96&lt;=40,204-4*I102,IF(I$96&lt;=80,202-2*I102,IF(I$96&gt;80,IF(I102&gt;160,40,201-1*I102)))))),IF(I102&gt;=1,"!?!",""))</f>
      </c>
      <c r="K102" s="12"/>
      <c r="L102" s="6">
        <f>IF(AND(K$96&gt;0,K102&gt;=1),IF(K$96&lt;10,220-20*K102,IF(K$96&lt;=17,210-10*K102,IF(K$96&lt;=40,204-4*K102,IF(K$96&lt;=80,202-2*K102,IF(K$96&gt;80,IF(K102&gt;160,40,201-1*K102)))))),IF(K102&gt;=1,"!?!",""))</f>
      </c>
      <c r="M102" s="12">
        <v>7</v>
      </c>
      <c r="N102" s="6">
        <f>IF(AND(M$96&gt;0,M102&gt;=1),IF(M$96&lt;10,220-20*M102,IF(M$96&lt;=17,210-10*M102,IF(M$96&lt;=40,204-4*M102,IF(M$96&lt;=80,202-2*M102,IF(M$96&gt;80,IF(M102&gt;160,40,201-1*M102)))))),IF(M102&gt;=1,"!?!",""))</f>
        <v>140</v>
      </c>
      <c r="O102" s="12">
        <v>9</v>
      </c>
      <c r="P102" s="6">
        <f>IF(AND(O$96&gt;0,O102&gt;=1),IF(O$96&lt;10,220-20*O102,IF(O$96&lt;=17,210-10*O102,IF(O$96&lt;=40,204-4*O102,IF(O$96&lt;=80,202-2*O102,IF(O$96&gt;80,IF(O102&gt;160,40,201-1*O102)))))),IF(O102&gt;=1,"!?!",""))</f>
        <v>40</v>
      </c>
      <c r="Q102" s="12"/>
      <c r="R102" s="6">
        <f>IF(AND(Q$96&gt;0,Q102&gt;=1),IF(Q$96&lt;10,220-20*Q102,IF(Q$96&lt;=17,210-10*Q102,IF(Q$96&lt;=40,204-4*Q102,IF(Q$96&lt;=80,202-2*Q102,IF(Q$96&gt;80,IF(Q102&gt;160,40,201-1*Q102)))))),IF(Q102&gt;=1,"!?!",""))</f>
      </c>
      <c r="S102" s="11">
        <v>7</v>
      </c>
      <c r="T102" s="12"/>
      <c r="U102" s="6">
        <f>IF(AND(S$96&gt;0,S102&gt;=1,T102=0),IF(S$96&lt;10,220-20*S102,IF(S$96&lt;=17,210-10*S102,IF(S$96&lt;=40,204-4*S102,IF(S$96&lt;=80,202-2*S102,IF(S$96&gt;80,IF(S102&gt;160,40,201-1*S102)))))),IF(AND(T$96&gt;0,T102&gt;=1,S102=0),IF(T$96&lt;10,220-20*T102,IF(T$96&lt;=17,210-10*T102,IF(T$96&lt;=40,204-4*T102,IF(T$96&lt;=80,202-2*T102,IF(T$96&gt;80,IF(T102&gt;160,40,201-1*T102)))))),IF(OR(S102&gt;=1,T102&gt;=1),"!?!","")))</f>
        <v>176</v>
      </c>
      <c r="V102" s="12">
        <v>4</v>
      </c>
      <c r="W102" s="6">
        <f>IF(AND(V$96&gt;0,V102&gt;=1),IF(V$96&lt;10,220-20*V102,IF(V$96&lt;=17,210-10*V102,IF(V$96&lt;=40,204-4*V102,IF(V$96&lt;=80,202-2*V102,IF(V$96&gt;80,IF(V102&gt;160,40,201-1*V102)))))),IF(V102&gt;=1,"!?!",""))</f>
        <v>170</v>
      </c>
      <c r="X102" s="11">
        <v>4</v>
      </c>
      <c r="Y102" s="12"/>
      <c r="Z102" s="6">
        <f>IF(AND(X$96&gt;0,X102&gt;=1,Y102=0),IF(X$96&lt;10,220-20*X102,IF(X$96&lt;=17,210-10*X102,IF(X$96&lt;=40,204-4*X102,IF(X$96&lt;=80,202-2*X102,IF(X$96&gt;80,IF(X102&gt;160,40,201-1*X102)))))),IF(AND(Y$96&gt;0,Y102&gt;=1,X102=0),IF(Y$96&lt;10,220-20*Y102,IF(Y$96&lt;=17,210-10*Y102,IF(Y$96&lt;=40,204-4*Y102,IF(Y$96&lt;=80,202-2*Y102,IF(Y$96&gt;80,IF(Y102&gt;160,40,201-1*Y102)))))),IF(OR(X102&gt;=1,Y102&gt;=1),"!?!","")))</f>
        <v>170</v>
      </c>
      <c r="AA102" s="11">
        <v>2</v>
      </c>
      <c r="AB102" s="12"/>
      <c r="AC102" s="6">
        <f>IF(AND(AA$96&gt;0,AA102&gt;=1,AB102=0),IF(AA$96&lt;10,220-20*AA102,IF(AA$96&lt;=17,210-10*AA102,IF(AA$96&lt;=40,204-4*AA102,IF(AA$96&lt;=80,202-2*AA102,IF(AA$96&gt;80,IF(AA102&gt;160,40,201-1*AA102)))))),IF(AND(AB$96&gt;0,AB102&gt;=1,AA102=0),IF(AB$96&lt;10,220-20*AB102,IF(AB$96&lt;=17,210-10*AB102,IF(AB$96&lt;=40,204-4*AB102,IF(AB$96&lt;=80,202-2*AB102,IF(AB$96&gt;80,IF(AB102&gt;160,40,201-1*AB102)))))),IF(OR(AA102&gt;=1,AB102&gt;=1),"!?!","")))</f>
        <v>180</v>
      </c>
      <c r="AD102" s="12"/>
      <c r="AE102" s="6">
        <f>IF(AND(AD$96&gt;0,AD102&gt;=1),IF(AD$96&lt;10,220-20*AD102,IF(AD$96&lt;=17,210-10*AD102,IF(AD$96&lt;=40,204-4*AD102,IF(AD$96&lt;=80,202-2*AD102,IF(AD$96&gt;80,IF(AD102&gt;160,40,201-1*AD102)))))),IF(AD102&gt;=1,"!?!",""))</f>
      </c>
      <c r="AF102" s="12">
        <v>13</v>
      </c>
      <c r="AG102" s="6">
        <f>IF(AND(AF$96&gt;0,AF102&gt;=1),IF(AF$96&lt;10,220-20*AF102,IF(AF$96&lt;=17,210-10*AF102,IF(AF$96&lt;=40,204-4*AF102,IF(AF$96&lt;=80,202-2*AF102,IF(AF$96&gt;80,IF(AF102&gt;160,40,201-1*AF102)))))),IF(AF102&gt;=1,"!?!",""))</f>
        <v>152</v>
      </c>
      <c r="AH102" s="12">
        <v>5</v>
      </c>
      <c r="AI102" s="6">
        <f>IF(AND(AH$96&gt;0,AH102&gt;=1),IF(AH$96&lt;10,220-20*AH102,IF(AH$96&lt;=17,210-10*AH102,IF(AH$96&lt;=40,204-4*AH102,IF(AH$96&lt;=80,202-2*AH102,IF(AH$96&gt;80,IF(AH102&gt;160,40,201-1*AH102)))))),IF(AH102&gt;=1,"!?!",""))</f>
        <v>120</v>
      </c>
      <c r="AJ102" s="6">
        <f t="shared" si="13"/>
        <v>152</v>
      </c>
      <c r="AK102" s="4">
        <f>IF(AL102&gt;5,LARGE((H102,J102,L102,N102,P102,R102,U102,W102,Z102,AC102,AE102,AG102,AI102,AJ102),1)+LARGE((H102,J102,L102,N102,P102,R102,U102,W102,Z102,AC102,AE102,AG102,AI102,AJ102),2)+LARGE((H102,J102,L102,N102,P102,R102,U102,W102,Z102,AC102,AE102,AG102,AI102,AJ102),3)+LARGE((H102,J102,L102,N102,P102,R102,U102,W102,Z102,AC102,AE102,AG102,AI102,AJ102),4)+LARGE((H102,J102,L102,N102,P102,R102,U102,W102,Z102,AC102,AE102,AG102,AI102,AJ102),5)+LARGE((H102,J102,L102,N102,P102,R102,U102,W102,Z102,AC102,AE102,AG102,AI102,AJ102),6),SUM(H102,J102,L102,N102,P102,R102,U102,W102,Z102,AC102,AE102,AG102,AI102,AJ102))</f>
        <v>1000</v>
      </c>
      <c r="AL102" s="6">
        <f t="shared" si="14"/>
        <v>9</v>
      </c>
      <c r="AM102" s="4">
        <f t="shared" si="15"/>
        <v>1000</v>
      </c>
    </row>
    <row r="103" spans="1:39" s="2" customFormat="1" ht="15" customHeight="1">
      <c r="A103" s="2">
        <f>RANK(AK103,$AK$98:$AK$109,0)</f>
        <v>6</v>
      </c>
      <c r="B103" s="10">
        <f>IF(ISERROR(RANK(AM103,$AM$98:$AM$109,0)),"",RANK(AM103,$AM$98:$AM$109,0))</f>
        <v>6</v>
      </c>
      <c r="C103" s="23" t="s">
        <v>75</v>
      </c>
      <c r="D103" s="23" t="s">
        <v>22</v>
      </c>
      <c r="E103" s="23" t="s">
        <v>76</v>
      </c>
      <c r="F103" s="23">
        <v>1954</v>
      </c>
      <c r="G103" s="12">
        <v>13</v>
      </c>
      <c r="H103" s="6">
        <f>IF(AND(G$96&gt;0,G103&gt;=1),IF(G$96&lt;10,220-20*G103,IF(G$96&lt;=17,210-10*G103,IF(G$96&lt;=40,204-4*G103,IF(G$96&lt;=80,202-2*G103,IF(G$96&gt;80,IF(G103&gt;160,40,201-1*G103)))))),IF(G103&gt;=1,"!?!",""))</f>
        <v>152</v>
      </c>
      <c r="I103" s="12">
        <v>13</v>
      </c>
      <c r="J103" s="6">
        <f>IF(AND(I$96&gt;0,I103&gt;=1),IF(I$96&lt;10,220-20*I103,IF(I$96&lt;=17,210-10*I103,IF(I$96&lt;=40,204-4*I103,IF(I$96&lt;=80,202-2*I103,IF(I$96&gt;80,IF(I103&gt;160,40,201-1*I103)))))),IF(I103&gt;=1,"!?!",""))</f>
        <v>152</v>
      </c>
      <c r="K103" s="12"/>
      <c r="L103" s="6">
        <f>IF(AND(K$96&gt;0,K103&gt;=1),IF(K$96&lt;10,220-20*K103,IF(K$96&lt;=17,210-10*K103,IF(K$96&lt;=40,204-4*K103,IF(K$96&lt;=80,202-2*K103,IF(K$96&gt;80,IF(K103&gt;160,40,201-1*K103)))))),IF(K103&gt;=1,"!?!",""))</f>
      </c>
      <c r="M103" s="12">
        <v>6</v>
      </c>
      <c r="N103" s="6">
        <f>IF(AND(M$96&gt;0,M103&gt;=1),IF(M$96&lt;10,220-20*M103,IF(M$96&lt;=17,210-10*M103,IF(M$96&lt;=40,204-4*M103,IF(M$96&lt;=80,202-2*M103,IF(M$96&gt;80,IF(M103&gt;160,40,201-1*M103)))))),IF(M103&gt;=1,"!?!",""))</f>
        <v>150</v>
      </c>
      <c r="O103" s="12">
        <v>9</v>
      </c>
      <c r="P103" s="6">
        <f>IF(AND(O$96&gt;0,O103&gt;=1),IF(O$96&lt;10,220-20*O103,IF(O$96&lt;=17,210-10*O103,IF(O$96&lt;=40,204-4*O103,IF(O$96&lt;=80,202-2*O103,IF(O$96&gt;80,IF(O103&gt;160,40,201-1*O103)))))),IF(O103&gt;=1,"!?!",""))</f>
        <v>40</v>
      </c>
      <c r="Q103" s="12">
        <v>8</v>
      </c>
      <c r="R103" s="6">
        <f>IF(AND(Q$96&gt;0,Q103&gt;=1),IF(Q$96&lt;10,220-20*Q103,IF(Q$96&lt;=17,210-10*Q103,IF(Q$96&lt;=40,204-4*Q103,IF(Q$96&lt;=80,202-2*Q103,IF(Q$96&gt;80,IF(Q103&gt;160,40,201-1*Q103)))))),IF(Q103&gt;=1,"!?!",""))</f>
        <v>172</v>
      </c>
      <c r="S103" s="11">
        <v>10</v>
      </c>
      <c r="T103" s="12"/>
      <c r="U103" s="6">
        <f>IF(AND(S$96&gt;0,S103&gt;=1,T103=0),IF(S$96&lt;10,220-20*S103,IF(S$96&lt;=17,210-10*S103,IF(S$96&lt;=40,204-4*S103,IF(S$96&lt;=80,202-2*S103,IF(S$96&gt;80,IF(S103&gt;160,40,201-1*S103)))))),IF(AND(T$96&gt;0,T103&gt;=1,S103=0),IF(T$96&lt;10,220-20*T103,IF(T$96&lt;=17,210-10*T103,IF(T$96&lt;=40,204-4*T103,IF(T$96&lt;=80,202-2*T103,IF(T$96&gt;80,IF(T103&gt;160,40,201-1*T103)))))),IF(OR(S103&gt;=1,T103&gt;=1),"!?!","")))</f>
        <v>164</v>
      </c>
      <c r="V103" s="12"/>
      <c r="W103" s="6">
        <f>IF(AND(V$96&gt;0,V103&gt;=1),IF(V$96&lt;10,220-20*V103,IF(V$96&lt;=17,210-10*V103,IF(V$96&lt;=40,204-4*V103,IF(V$96&lt;=80,202-2*V103,IF(V$96&gt;80,IF(V103&gt;160,40,201-1*V103)))))),IF(V103&gt;=1,"!?!",""))</f>
      </c>
      <c r="X103" s="11">
        <v>6</v>
      </c>
      <c r="Y103" s="12"/>
      <c r="Z103" s="6">
        <f>IF(AND(X$96&gt;0,X103&gt;=1,Y103=0),IF(X$96&lt;10,220-20*X103,IF(X$96&lt;=17,210-10*X103,IF(X$96&lt;=40,204-4*X103,IF(X$96&lt;=80,202-2*X103,IF(X$96&gt;80,IF(X103&gt;160,40,201-1*X103)))))),IF(AND(Y$96&gt;0,Y103&gt;=1,X103=0),IF(Y$96&lt;10,220-20*Y103,IF(Y$96&lt;=17,210-10*Y103,IF(Y$96&lt;=40,204-4*Y103,IF(Y$96&lt;=80,202-2*Y103,IF(Y$96&gt;80,IF(Y103&gt;160,40,201-1*Y103)))))),IF(OR(X103&gt;=1,Y103&gt;=1),"!?!","")))</f>
        <v>150</v>
      </c>
      <c r="AA103" s="11">
        <v>3</v>
      </c>
      <c r="AB103" s="12"/>
      <c r="AC103" s="6">
        <f>IF(AND(AA$96&gt;0,AA103&gt;=1,AB103=0),IF(AA$96&lt;10,220-20*AA103,IF(AA$96&lt;=17,210-10*AA103,IF(AA$96&lt;=40,204-4*AA103,IF(AA$96&lt;=80,202-2*AA103,IF(AA$96&gt;80,IF(AA103&gt;160,40,201-1*AA103)))))),IF(AND(AB$96&gt;0,AB103&gt;=1,AA103=0),IF(AB$96&lt;10,220-20*AB103,IF(AB$96&lt;=17,210-10*AB103,IF(AB$96&lt;=40,204-4*AB103,IF(AB$96&lt;=80,202-2*AB103,IF(AB$96&gt;80,IF(AB103&gt;160,40,201-1*AB103)))))),IF(OR(AA103&gt;=1,AB103&gt;=1),"!?!","")))</f>
        <v>160</v>
      </c>
      <c r="AD103" s="12">
        <v>7</v>
      </c>
      <c r="AE103" s="6">
        <f>IF(AND(AD$96&gt;0,AD103&gt;=1),IF(AD$96&lt;10,220-20*AD103,IF(AD$96&lt;=17,210-10*AD103,IF(AD$96&lt;=40,204-4*AD103,IF(AD$96&lt;=80,202-2*AD103,IF(AD$96&gt;80,IF(AD103&gt;160,40,201-1*AD103)))))),IF(AD103&gt;=1,"!?!",""))</f>
        <v>140</v>
      </c>
      <c r="AF103" s="12">
        <v>12</v>
      </c>
      <c r="AG103" s="6">
        <f>IF(AND(AF$96&gt;0,AF103&gt;=1),IF(AF$96&lt;10,220-20*AF103,IF(AF$96&lt;=17,210-10*AF103,IF(AF$96&lt;=40,204-4*AF103,IF(AF$96&lt;=80,202-2*AF103,IF(AF$96&gt;80,IF(AF103&gt;160,40,201-1*AF103)))))),IF(AF103&gt;=1,"!?!",""))</f>
        <v>156</v>
      </c>
      <c r="AH103" s="12">
        <v>6</v>
      </c>
      <c r="AI103" s="6">
        <f>IF(AND(AH$96&gt;0,AH103&gt;=1),IF(AH$96&lt;10,220-20*AH103,IF(AH$96&lt;=17,210-10*AH103,IF(AH$96&lt;=40,204-4*AH103,IF(AH$96&lt;=80,202-2*AH103,IF(AH$96&gt;80,IF(AH103&gt;160,40,201-1*AH103)))))),IF(AH103&gt;=1,"!?!",""))</f>
        <v>100</v>
      </c>
      <c r="AJ103" s="6">
        <f t="shared" si="13"/>
        <v>156</v>
      </c>
      <c r="AK103" s="4">
        <f>IF(AL103&gt;5,LARGE((H103,J103,L103,N103,P103,R103,U103,W103,Z103,AC103,AE103,AG103,AI103,AJ103),1)+LARGE((H103,J103,L103,N103,P103,R103,U103,W103,Z103,AC103,AE103,AG103,AI103,AJ103),2)+LARGE((H103,J103,L103,N103,P103,R103,U103,W103,Z103,AC103,AE103,AG103,AI103,AJ103),3)+LARGE((H103,J103,L103,N103,P103,R103,U103,W103,Z103,AC103,AE103,AG103,AI103,AJ103),4)+LARGE((H103,J103,L103,N103,P103,R103,U103,W103,Z103,AC103,AE103,AG103,AI103,AJ103),5)+LARGE((H103,J103,L103,N103,P103,R103,U103,W103,Z103,AC103,AE103,AG103,AI103,AJ103),6),SUM(H103,J103,L103,N103,P103,R103,U103,W103,Z103,AC103,AE103,AG103,AI103,AJ103))</f>
        <v>960</v>
      </c>
      <c r="AL103" s="6">
        <f t="shared" si="14"/>
        <v>12</v>
      </c>
      <c r="AM103" s="4">
        <f t="shared" si="15"/>
        <v>960</v>
      </c>
    </row>
    <row r="104" spans="1:39" s="2" customFormat="1" ht="15" customHeight="1">
      <c r="A104" s="2">
        <f>RANK(AK104,$AK$98:$AK$109,0)</f>
        <v>7</v>
      </c>
      <c r="B104" s="10">
        <f>IF(ISERROR(RANK(AM104,$AM$98:$AM$109,0)),"",RANK(AM104,$AM$98:$AM$109,0))</f>
        <v>7</v>
      </c>
      <c r="C104" s="23" t="s">
        <v>80</v>
      </c>
      <c r="D104" s="23" t="s">
        <v>65</v>
      </c>
      <c r="E104" s="23" t="s">
        <v>134</v>
      </c>
      <c r="F104" s="23">
        <v>1954</v>
      </c>
      <c r="G104" s="12">
        <v>9</v>
      </c>
      <c r="H104" s="6">
        <f>IF(AND(G$96&gt;0,G104&gt;=1),IF(G$96&lt;10,220-20*G104,IF(G$96&lt;=17,210-10*G104,IF(G$96&lt;=40,204-4*G104,IF(G$96&lt;=80,202-2*G104,IF(G$96&gt;80,IF(G104&gt;160,40,201-1*G104)))))),IF(G104&gt;=1,"!?!",""))</f>
        <v>168</v>
      </c>
      <c r="I104" s="12">
        <v>17</v>
      </c>
      <c r="J104" s="6">
        <f>IF(AND(I$96&gt;0,I104&gt;=1),IF(I$96&lt;10,220-20*I104,IF(I$96&lt;=17,210-10*I104,IF(I$96&lt;=40,204-4*I104,IF(I$96&lt;=80,202-2*I104,IF(I$96&gt;80,IF(I104&gt;160,40,201-1*I104)))))),IF(I104&gt;=1,"!?!",""))</f>
        <v>136</v>
      </c>
      <c r="K104" s="12">
        <v>14</v>
      </c>
      <c r="L104" s="6">
        <f>IF(AND(K$96&gt;0,K104&gt;=1),IF(K$96&lt;10,220-20*K104,IF(K$96&lt;=17,210-10*K104,IF(K$96&lt;=40,204-4*K104,IF(K$96&lt;=80,202-2*K104,IF(K$96&gt;80,IF(K104&gt;160,40,201-1*K104)))))),IF(K104&gt;=1,"!?!",""))</f>
        <v>148</v>
      </c>
      <c r="M104" s="12">
        <v>8</v>
      </c>
      <c r="N104" s="6">
        <f>IF(AND(M$96&gt;0,M104&gt;=1),IF(M$96&lt;10,220-20*M104,IF(M$96&lt;=17,210-10*M104,IF(M$96&lt;=40,204-4*M104,IF(M$96&lt;=80,202-2*M104,IF(M$96&gt;80,IF(M104&gt;160,40,201-1*M104)))))),IF(M104&gt;=1,"!?!",""))</f>
        <v>130</v>
      </c>
      <c r="O104" s="12">
        <v>9</v>
      </c>
      <c r="P104" s="6">
        <f>IF(AND(O$96&gt;0,O104&gt;=1),IF(O$96&lt;10,220-20*O104,IF(O$96&lt;=17,210-10*O104,IF(O$96&lt;=40,204-4*O104,IF(O$96&lt;=80,202-2*O104,IF(O$96&gt;80,IF(O104&gt;160,40,201-1*O104)))))),IF(O104&gt;=1,"!?!",""))</f>
        <v>40</v>
      </c>
      <c r="Q104" s="12">
        <v>9</v>
      </c>
      <c r="R104" s="6">
        <f>IF(AND(Q$96&gt;0,Q104&gt;=1),IF(Q$96&lt;10,220-20*Q104,IF(Q$96&lt;=17,210-10*Q104,IF(Q$96&lt;=40,204-4*Q104,IF(Q$96&lt;=80,202-2*Q104,IF(Q$96&gt;80,IF(Q104&gt;160,40,201-1*Q104)))))),IF(Q104&gt;=1,"!?!",""))</f>
        <v>168</v>
      </c>
      <c r="S104" s="11">
        <v>11</v>
      </c>
      <c r="T104" s="12"/>
      <c r="U104" s="6">
        <f>IF(AND(S$96&gt;0,S104&gt;=1,T104=0),IF(S$96&lt;10,220-20*S104,IF(S$96&lt;=17,210-10*S104,IF(S$96&lt;=40,204-4*S104,IF(S$96&lt;=80,202-2*S104,IF(S$96&gt;80,IF(S104&gt;160,40,201-1*S104)))))),IF(AND(T$96&gt;0,T104&gt;=1,S104=0),IF(T$96&lt;10,220-20*T104,IF(T$96&lt;=17,210-10*T104,IF(T$96&lt;=40,204-4*T104,IF(T$96&lt;=80,202-2*T104,IF(T$96&gt;80,IF(T104&gt;160,40,201-1*T104)))))),IF(OR(S104&gt;=1,T104&gt;=1),"!?!","")))</f>
        <v>160</v>
      </c>
      <c r="V104" s="12">
        <v>6</v>
      </c>
      <c r="W104" s="6">
        <f>IF(AND(V$96&gt;0,V104&gt;=1),IF(V$96&lt;10,220-20*V104,IF(V$96&lt;=17,210-10*V104,IF(V$96&lt;=40,204-4*V104,IF(V$96&lt;=80,202-2*V104,IF(V$96&gt;80,IF(V104&gt;160,40,201-1*V104)))))),IF(V104&gt;=1,"!?!",""))</f>
        <v>150</v>
      </c>
      <c r="X104" s="11">
        <v>5</v>
      </c>
      <c r="Y104" s="12"/>
      <c r="Z104" s="6">
        <f>IF(AND(X$96&gt;0,X104&gt;=1,Y104=0),IF(X$96&lt;10,220-20*X104,IF(X$96&lt;=17,210-10*X104,IF(X$96&lt;=40,204-4*X104,IF(X$96&lt;=80,202-2*X104,IF(X$96&gt;80,IF(X104&gt;160,40,201-1*X104)))))),IF(AND(Y$96&gt;0,Y104&gt;=1,X104=0),IF(Y$96&lt;10,220-20*Y104,IF(Y$96&lt;=17,210-10*Y104,IF(Y$96&lt;=40,204-4*Y104,IF(Y$96&lt;=80,202-2*Y104,IF(Y$96&gt;80,IF(Y104&gt;160,40,201-1*Y104)))))),IF(OR(X104&gt;=1,Y104&gt;=1),"!?!","")))</f>
        <v>160</v>
      </c>
      <c r="AA104" s="11">
        <v>4</v>
      </c>
      <c r="AB104" s="12"/>
      <c r="AC104" s="6">
        <f>IF(AND(AA$96&gt;0,AA104&gt;=1,AB104=0),IF(AA$96&lt;10,220-20*AA104,IF(AA$96&lt;=17,210-10*AA104,IF(AA$96&lt;=40,204-4*AA104,IF(AA$96&lt;=80,202-2*AA104,IF(AA$96&gt;80,IF(AA104&gt;160,40,201-1*AA104)))))),IF(AND(AB$96&gt;0,AB104&gt;=1,AA104=0),IF(AB$96&lt;10,220-20*AB104,IF(AB$96&lt;=17,210-10*AB104,IF(AB$96&lt;=40,204-4*AB104,IF(AB$96&lt;=80,202-2*AB104,IF(AB$96&gt;80,IF(AB104&gt;160,40,201-1*AB104)))))),IF(OR(AA104&gt;=1,AB104&gt;=1),"!?!","")))</f>
        <v>140</v>
      </c>
      <c r="AD104" s="12">
        <v>9</v>
      </c>
      <c r="AE104" s="6">
        <f>IF(AND(AD$96&gt;0,AD104&gt;=1),IF(AD$96&lt;10,220-20*AD104,IF(AD$96&lt;=17,210-10*AD104,IF(AD$96&lt;=40,204-4*AD104,IF(AD$96&lt;=80,202-2*AD104,IF(AD$96&gt;80,IF(AD104&gt;160,40,201-1*AD104)))))),IF(AD104&gt;=1,"!?!",""))</f>
        <v>120</v>
      </c>
      <c r="AF104" s="12">
        <v>15</v>
      </c>
      <c r="AG104" s="6">
        <f>IF(AND(AF$96&gt;0,AF104&gt;=1),IF(AF$96&lt;10,220-20*AF104,IF(AF$96&lt;=17,210-10*AF104,IF(AF$96&lt;=40,204-4*AF104,IF(AF$96&lt;=80,202-2*AF104,IF(AF$96&gt;80,IF(AF104&gt;160,40,201-1*AF104)))))),IF(AF104&gt;=1,"!?!",""))</f>
        <v>144</v>
      </c>
      <c r="AH104" s="12"/>
      <c r="AI104" s="6">
        <f>IF(AND(AH$96&gt;0,AH104&gt;=1),IF(AH$96&lt;10,220-20*AH104,IF(AH$96&lt;=17,210-10*AH104,IF(AH$96&lt;=40,204-4*AH104,IF(AH$96&lt;=80,202-2*AH104,IF(AH$96&gt;80,IF(AH104&gt;160,40,201-1*AH104)))))),IF(AH104&gt;=1,"!?!",""))</f>
      </c>
      <c r="AJ104" s="6">
        <f t="shared" si="13"/>
        <v>144</v>
      </c>
      <c r="AK104" s="4">
        <f>IF(AL104&gt;5,LARGE((H104,J104,L104,N104,P104,R104,U104,W104,Z104,AC104,AE104,AG104,AI104,AJ104),1)+LARGE((H104,J104,L104,N104,P104,R104,U104,W104,Z104,AC104,AE104,AG104,AI104,AJ104),2)+LARGE((H104,J104,L104,N104,P104,R104,U104,W104,Z104,AC104,AE104,AG104,AI104,AJ104),3)+LARGE((H104,J104,L104,N104,P104,R104,U104,W104,Z104,AC104,AE104,AG104,AI104,AJ104),4)+LARGE((H104,J104,L104,N104,P104,R104,U104,W104,Z104,AC104,AE104,AG104,AI104,AJ104),5)+LARGE((H104,J104,L104,N104,P104,R104,U104,W104,Z104,AC104,AE104,AG104,AI104,AJ104),6),SUM(H104,J104,L104,N104,P104,R104,U104,W104,Z104,AC104,AE104,AG104,AI104,AJ104))</f>
        <v>954</v>
      </c>
      <c r="AL104" s="6">
        <f t="shared" si="14"/>
        <v>13</v>
      </c>
      <c r="AM104" s="4">
        <f t="shared" si="15"/>
        <v>954</v>
      </c>
    </row>
    <row r="105" spans="1:39" s="2" customFormat="1" ht="15" customHeight="1">
      <c r="A105" s="2">
        <f>RANK(AK105,$AK$98:$AK$109,0)</f>
        <v>8</v>
      </c>
      <c r="B105" s="10">
        <f>IF(ISERROR(RANK(AM105,$AM$98:$AM$109,0)),"",RANK(AM105,$AM$98:$AM$109,0))</f>
        <v>8</v>
      </c>
      <c r="C105" s="23" t="s">
        <v>168</v>
      </c>
      <c r="D105" s="23" t="s">
        <v>25</v>
      </c>
      <c r="E105" s="23" t="s">
        <v>172</v>
      </c>
      <c r="F105" s="23">
        <v>1953</v>
      </c>
      <c r="G105" s="12"/>
      <c r="H105" s="6">
        <f>IF(AND(G$96&gt;0,G105&gt;=1),IF(G$96&lt;10,220-20*G105,IF(G$96&lt;=17,210-10*G105,IF(G$96&lt;=40,204-4*G105,IF(G$96&lt;=80,202-2*G105,IF(G$96&gt;80,IF(G105&gt;160,40,201-1*G105)))))),IF(G105&gt;=1,"!?!",""))</f>
      </c>
      <c r="I105" s="12"/>
      <c r="J105" s="6">
        <f>IF(AND(I$96&gt;0,I105&gt;=1),IF(I$96&lt;10,220-20*I105,IF(I$96&lt;=17,210-10*I105,IF(I$96&lt;=40,204-4*I105,IF(I$96&lt;=80,202-2*I105,IF(I$96&gt;80,IF(I105&gt;160,40,201-1*I105)))))),IF(I105&gt;=1,"!?!",""))</f>
      </c>
      <c r="K105" s="12">
        <v>16</v>
      </c>
      <c r="L105" s="6">
        <f>IF(AND(K$96&gt;0,K105&gt;=1),IF(K$96&lt;10,220-20*K105,IF(K$96&lt;=17,210-10*K105,IF(K$96&lt;=40,204-4*K105,IF(K$96&lt;=80,202-2*K105,IF(K$96&gt;80,IF(K105&gt;160,40,201-1*K105)))))),IF(K105&gt;=1,"!?!",""))</f>
        <v>140</v>
      </c>
      <c r="M105" s="12">
        <v>13</v>
      </c>
      <c r="N105" s="6">
        <f>IF(AND(M$96&gt;0,M105&gt;=1),IF(M$96&lt;10,220-20*M105,IF(M$96&lt;=17,210-10*M105,IF(M$96&lt;=40,204-4*M105,IF(M$96&lt;=80,202-2*M105,IF(M$96&gt;80,IF(M105&gt;160,40,201-1*M105)))))),IF(M105&gt;=1,"!?!",""))</f>
        <v>80</v>
      </c>
      <c r="O105" s="12">
        <v>9</v>
      </c>
      <c r="P105" s="6">
        <f>IF(AND(O$96&gt;0,O105&gt;=1),IF(O$96&lt;10,220-20*O105,IF(O$96&lt;=17,210-10*O105,IF(O$96&lt;=40,204-4*O105,IF(O$96&lt;=80,202-2*O105,IF(O$96&gt;80,IF(O105&gt;160,40,201-1*O105)))))),IF(O105&gt;=1,"!?!",""))</f>
        <v>40</v>
      </c>
      <c r="Q105" s="12">
        <v>12</v>
      </c>
      <c r="R105" s="6">
        <f>IF(AND(Q$96&gt;0,Q105&gt;=1),IF(Q$96&lt;10,220-20*Q105,IF(Q$96&lt;=17,210-10*Q105,IF(Q$96&lt;=40,204-4*Q105,IF(Q$96&lt;=80,202-2*Q105,IF(Q$96&gt;80,IF(Q105&gt;160,40,201-1*Q105)))))),IF(Q105&gt;=1,"!?!",""))</f>
        <v>156</v>
      </c>
      <c r="S105" s="11"/>
      <c r="T105" s="12"/>
      <c r="U105" s="6">
        <f>IF(AND(S$96&gt;0,S105&gt;=1,T105=0),IF(S$96&lt;10,220-20*S105,IF(S$96&lt;=17,210-10*S105,IF(S$96&lt;=40,204-4*S105,IF(S$96&lt;=80,202-2*S105,IF(S$96&gt;80,IF(S105&gt;160,40,201-1*S105)))))),IF(AND(T$96&gt;0,T105&gt;=1,S105=0),IF(T$96&lt;10,220-20*T105,IF(T$96&lt;=17,210-10*T105,IF(T$96&lt;=40,204-4*T105,IF(T$96&lt;=80,202-2*T105,IF(T$96&gt;80,IF(T105&gt;160,40,201-1*T105)))))),IF(OR(S105&gt;=1,T105&gt;=1),"!?!","")))</f>
      </c>
      <c r="V105" s="12">
        <v>8</v>
      </c>
      <c r="W105" s="6">
        <f>IF(AND(V$96&gt;0,V105&gt;=1),IF(V$96&lt;10,220-20*V105,IF(V$96&lt;=17,210-10*V105,IF(V$96&lt;=40,204-4*V105,IF(V$96&lt;=80,202-2*V105,IF(V$96&gt;80,IF(V105&gt;160,40,201-1*V105)))))),IF(V105&gt;=1,"!?!",""))</f>
        <v>130</v>
      </c>
      <c r="X105" s="11"/>
      <c r="Y105" s="12">
        <v>8</v>
      </c>
      <c r="Z105" s="6">
        <f>IF(AND(X$96&gt;0,X105&gt;=1,Y105=0),IF(X$96&lt;10,220-20*X105,IF(X$96&lt;=17,210-10*X105,IF(X$96&lt;=40,204-4*X105,IF(X$96&lt;=80,202-2*X105,IF(X$96&gt;80,IF(X105&gt;160,40,201-1*X105)))))),IF(AND(Y$96&gt;0,Y105&gt;=1,X105=0),IF(Y$96&lt;10,220-20*Y105,IF(Y$96&lt;=17,210-10*Y105,IF(Y$96&lt;=40,204-4*Y105,IF(Y$96&lt;=80,202-2*Y105,IF(Y$96&gt;80,IF(Y105&gt;160,40,201-1*Y105)))))),IF(OR(X105&gt;=1,Y105&gt;=1),"!?!","")))</f>
        <v>130</v>
      </c>
      <c r="AA105" s="11">
        <v>6</v>
      </c>
      <c r="AB105" s="12"/>
      <c r="AC105" s="6">
        <f>IF(AND(AA$96&gt;0,AA105&gt;=1,AB105=0),IF(AA$96&lt;10,220-20*AA105,IF(AA$96&lt;=17,210-10*AA105,IF(AA$96&lt;=40,204-4*AA105,IF(AA$96&lt;=80,202-2*AA105,IF(AA$96&gt;80,IF(AA105&gt;160,40,201-1*AA105)))))),IF(AND(AB$96&gt;0,AB105&gt;=1,AA105=0),IF(AB$96&lt;10,220-20*AB105,IF(AB$96&lt;=17,210-10*AB105,IF(AB$96&lt;=40,204-4*AB105,IF(AB$96&lt;=80,202-2*AB105,IF(AB$96&gt;80,IF(AB105&gt;160,40,201-1*AB105)))))),IF(OR(AA105&gt;=1,AB105&gt;=1),"!?!","")))</f>
        <v>100</v>
      </c>
      <c r="AD105" s="12">
        <v>10</v>
      </c>
      <c r="AE105" s="6">
        <f>IF(AND(AD$96&gt;0,AD105&gt;=1),IF(AD$96&lt;10,220-20*AD105,IF(AD$96&lt;=17,210-10*AD105,IF(AD$96&lt;=40,204-4*AD105,IF(AD$96&lt;=80,202-2*AD105,IF(AD$96&gt;80,IF(AD105&gt;160,40,201-1*AD105)))))),IF(AD105&gt;=1,"!?!",""))</f>
        <v>110</v>
      </c>
      <c r="AF105" s="12">
        <v>14</v>
      </c>
      <c r="AG105" s="6">
        <f>IF(AND(AF$96&gt;0,AF105&gt;=1),IF(AF$96&lt;10,220-20*AF105,IF(AF$96&lt;=17,210-10*AF105,IF(AF$96&lt;=40,204-4*AF105,IF(AF$96&lt;=80,202-2*AF105,IF(AF$96&gt;80,IF(AF105&gt;160,40,201-1*AF105)))))),IF(AF105&gt;=1,"!?!",""))</f>
        <v>148</v>
      </c>
      <c r="AH105" s="12"/>
      <c r="AI105" s="6">
        <f>IF(AND(AH$96&gt;0,AH105&gt;=1),IF(AH$96&lt;10,220-20*AH105,IF(AH$96&lt;=17,210-10*AH105,IF(AH$96&lt;=40,204-4*AH105,IF(AH$96&lt;=80,202-2*AH105,IF(AH$96&gt;80,IF(AH105&gt;160,40,201-1*AH105)))))),IF(AH105&gt;=1,"!?!",""))</f>
      </c>
      <c r="AJ105" s="6">
        <f t="shared" si="13"/>
        <v>148</v>
      </c>
      <c r="AK105" s="4">
        <f>IF(AL105&gt;5,LARGE((H105,J105,L105,N105,P105,R105,U105,W105,Z105,AC105,AE105,AG105,AI105,AJ105),1)+LARGE((H105,J105,L105,N105,P105,R105,U105,W105,Z105,AC105,AE105,AG105,AI105,AJ105),2)+LARGE((H105,J105,L105,N105,P105,R105,U105,W105,Z105,AC105,AE105,AG105,AI105,AJ105),3)+LARGE((H105,J105,L105,N105,P105,R105,U105,W105,Z105,AC105,AE105,AG105,AI105,AJ105),4)+LARGE((H105,J105,L105,N105,P105,R105,U105,W105,Z105,AC105,AE105,AG105,AI105,AJ105),5)+LARGE((H105,J105,L105,N105,P105,R105,U105,W105,Z105,AC105,AE105,AG105,AI105,AJ105),6),SUM(H105,J105,L105,N105,P105,R105,U105,W105,Z105,AC105,AE105,AG105,AI105,AJ105))</f>
        <v>852</v>
      </c>
      <c r="AL105" s="6">
        <f t="shared" si="14"/>
        <v>10</v>
      </c>
      <c r="AM105" s="4">
        <f t="shared" si="15"/>
        <v>852</v>
      </c>
    </row>
    <row r="106" spans="1:39" s="2" customFormat="1" ht="15" customHeight="1">
      <c r="A106" s="2">
        <f>RANK(AK106,$AK$98:$AK$109,0)</f>
        <v>9</v>
      </c>
      <c r="B106" s="10">
        <f>IF(ISERROR(RANK(AM106,$AM$98:$AM$109,0)),"",RANK(AM106,$AM$98:$AM$109,0))</f>
        <v>9</v>
      </c>
      <c r="C106" s="23" t="s">
        <v>179</v>
      </c>
      <c r="D106" s="23" t="s">
        <v>135</v>
      </c>
      <c r="E106" s="23" t="s">
        <v>7</v>
      </c>
      <c r="F106" s="23">
        <v>1954</v>
      </c>
      <c r="G106" s="12">
        <v>16</v>
      </c>
      <c r="H106" s="6">
        <f>IF(AND(G$96&gt;0,G106&gt;=1),IF(G$96&lt;10,220-20*G106,IF(G$96&lt;=17,210-10*G106,IF(G$96&lt;=40,204-4*G106,IF(G$96&lt;=80,202-2*G106,IF(G$96&gt;80,IF(G106&gt;160,40,201-1*G106)))))),IF(G106&gt;=1,"!?!",""))</f>
        <v>140</v>
      </c>
      <c r="I106" s="12">
        <v>23</v>
      </c>
      <c r="J106" s="6">
        <f>IF(AND(I$96&gt;0,I106&gt;=1),IF(I$96&lt;10,220-20*I106,IF(I$96&lt;=17,210-10*I106,IF(I$96&lt;=40,204-4*I106,IF(I$96&lt;=80,202-2*I106,IF(I$96&gt;80,IF(I106&gt;160,40,201-1*I106)))))),IF(I106&gt;=1,"!?!",""))</f>
        <v>112</v>
      </c>
      <c r="K106" s="12">
        <v>18</v>
      </c>
      <c r="L106" s="6">
        <f>IF(AND(K$96&gt;0,K106&gt;=1),IF(K$96&lt;10,220-20*K106,IF(K$96&lt;=17,210-10*K106,IF(K$96&lt;=40,204-4*K106,IF(K$96&lt;=80,202-2*K106,IF(K$96&gt;80,IF(K106&gt;160,40,201-1*K106)))))),IF(K106&gt;=1,"!?!",""))</f>
        <v>132</v>
      </c>
      <c r="M106" s="12"/>
      <c r="N106" s="6">
        <f>IF(AND(M$96&gt;0,M106&gt;=1),IF(M$96&lt;10,220-20*M106,IF(M$96&lt;=17,210-10*M106,IF(M$96&lt;=40,204-4*M106,IF(M$96&lt;=80,202-2*M106,IF(M$96&gt;80,IF(M106&gt;160,40,201-1*M106)))))),IF(M106&gt;=1,"!?!",""))</f>
      </c>
      <c r="O106" s="12"/>
      <c r="P106" s="6">
        <f>IF(AND(O$96&gt;0,O106&gt;=1),IF(O$96&lt;10,220-20*O106,IF(O$96&lt;=17,210-10*O106,IF(O$96&lt;=40,204-4*O106,IF(O$96&lt;=80,202-2*O106,IF(O$96&gt;80,IF(O106&gt;160,40,201-1*O106)))))),IF(O106&gt;=1,"!?!",""))</f>
      </c>
      <c r="Q106" s="12">
        <v>20</v>
      </c>
      <c r="R106" s="6">
        <f>IF(AND(Q$96&gt;0,Q106&gt;=1),IF(Q$96&lt;10,220-20*Q106,IF(Q$96&lt;=17,210-10*Q106,IF(Q$96&lt;=40,204-4*Q106,IF(Q$96&lt;=80,202-2*Q106,IF(Q$96&gt;80,IF(Q106&gt;160,40,201-1*Q106)))))),IF(Q106&gt;=1,"!?!",""))</f>
        <v>124</v>
      </c>
      <c r="S106" s="11">
        <v>19</v>
      </c>
      <c r="T106" s="12"/>
      <c r="U106" s="6">
        <f>IF(AND(S$96&gt;0,S106&gt;=1,T106=0),IF(S$96&lt;10,220-20*S106,IF(S$96&lt;=17,210-10*S106,IF(S$96&lt;=40,204-4*S106,IF(S$96&lt;=80,202-2*S106,IF(S$96&gt;80,IF(S106&gt;160,40,201-1*S106)))))),IF(AND(T$96&gt;0,T106&gt;=1,S106=0),IF(T$96&lt;10,220-20*T106,IF(T$96&lt;=17,210-10*T106,IF(T$96&lt;=40,204-4*T106,IF(T$96&lt;=80,202-2*T106,IF(T$96&gt;80,IF(T106&gt;160,40,201-1*T106)))))),IF(OR(S106&gt;=1,T106&gt;=1),"!?!","")))</f>
        <v>128</v>
      </c>
      <c r="V106" s="12"/>
      <c r="W106" s="6">
        <f>IF(AND(V$96&gt;0,V106&gt;=1),IF(V$96&lt;10,220-20*V106,IF(V$96&lt;=17,210-10*V106,IF(V$96&lt;=40,204-4*V106,IF(V$96&lt;=80,202-2*V106,IF(V$96&gt;80,IF(V106&gt;160,40,201-1*V106)))))),IF(V106&gt;=1,"!?!",""))</f>
      </c>
      <c r="X106" s="11"/>
      <c r="Y106" s="12">
        <v>12</v>
      </c>
      <c r="Z106" s="6">
        <f>IF(AND(X$96&gt;0,X106&gt;=1,Y106=0),IF(X$96&lt;10,220-20*X106,IF(X$96&lt;=17,210-10*X106,IF(X$96&lt;=40,204-4*X106,IF(X$96&lt;=80,202-2*X106,IF(X$96&gt;80,IF(X106&gt;160,40,201-1*X106)))))),IF(AND(Y$96&gt;0,Y106&gt;=1,X106=0),IF(Y$96&lt;10,220-20*Y106,IF(Y$96&lt;=17,210-10*Y106,IF(Y$96&lt;=40,204-4*Y106,IF(Y$96&lt;=80,202-2*Y106,IF(Y$96&gt;80,IF(Y106&gt;160,40,201-1*Y106)))))),IF(OR(X106&gt;=1,Y106&gt;=1),"!?!","")))</f>
        <v>90</v>
      </c>
      <c r="AA106" s="11"/>
      <c r="AB106" s="12"/>
      <c r="AC106" s="6">
        <f>IF(AND(AA$96&gt;0,AA106&gt;=1,AB106=0),IF(AA$96&lt;10,220-20*AA106,IF(AA$96&lt;=17,210-10*AA106,IF(AA$96&lt;=40,204-4*AA106,IF(AA$96&lt;=80,202-2*AA106,IF(AA$96&gt;80,IF(AA106&gt;160,40,201-1*AA106)))))),IF(AND(AB$96&gt;0,AB106&gt;=1,AA106=0),IF(AB$96&lt;10,220-20*AB106,IF(AB$96&lt;=17,210-10*AB106,IF(AB$96&lt;=40,204-4*AB106,IF(AB$96&lt;=80,202-2*AB106,IF(AB$96&gt;80,IF(AB106&gt;160,40,201-1*AB106)))))),IF(OR(AA106&gt;=1,AB106&gt;=1),"!?!","")))</f>
      </c>
      <c r="AD106" s="12">
        <v>13</v>
      </c>
      <c r="AE106" s="6">
        <f>IF(AND(AD$96&gt;0,AD106&gt;=1),IF(AD$96&lt;10,220-20*AD106,IF(AD$96&lt;=17,210-10*AD106,IF(AD$96&lt;=40,204-4*AD106,IF(AD$96&lt;=80,202-2*AD106,IF(AD$96&gt;80,IF(AD106&gt;160,40,201-1*AD106)))))),IF(AD106&gt;=1,"!?!",""))</f>
        <v>80</v>
      </c>
      <c r="AF106" s="12">
        <v>19</v>
      </c>
      <c r="AG106" s="6">
        <f>IF(AND(AF$96&gt;0,AF106&gt;=1),IF(AF$96&lt;10,220-20*AF106,IF(AF$96&lt;=17,210-10*AF106,IF(AF$96&lt;=40,204-4*AF106,IF(AF$96&lt;=80,202-2*AF106,IF(AF$96&gt;80,IF(AF106&gt;160,40,201-1*AF106)))))),IF(AF106&gt;=1,"!?!",""))</f>
        <v>128</v>
      </c>
      <c r="AH106" s="12"/>
      <c r="AI106" s="6">
        <f>IF(AND(AH$96&gt;0,AH106&gt;=1),IF(AH$96&lt;10,220-20*AH106,IF(AH$96&lt;=17,210-10*AH106,IF(AH$96&lt;=40,204-4*AH106,IF(AH$96&lt;=80,202-2*AH106,IF(AH$96&gt;80,IF(AH106&gt;160,40,201-1*AH106)))))),IF(AH106&gt;=1,"!?!",""))</f>
      </c>
      <c r="AJ106" s="6">
        <f t="shared" si="13"/>
        <v>128</v>
      </c>
      <c r="AK106" s="4">
        <f>IF(AL106&gt;5,LARGE((H106,J106,L106,N106,P106,R106,U106,W106,Z106,AC106,AE106,AG106,AI106,AJ106),1)+LARGE((H106,J106,L106,N106,P106,R106,U106,W106,Z106,AC106,AE106,AG106,AI106,AJ106),2)+LARGE((H106,J106,L106,N106,P106,R106,U106,W106,Z106,AC106,AE106,AG106,AI106,AJ106),3)+LARGE((H106,J106,L106,N106,P106,R106,U106,W106,Z106,AC106,AE106,AG106,AI106,AJ106),4)+LARGE((H106,J106,L106,N106,P106,R106,U106,W106,Z106,AC106,AE106,AG106,AI106,AJ106),5)+LARGE((H106,J106,L106,N106,P106,R106,U106,W106,Z106,AC106,AE106,AG106,AI106,AJ106),6),SUM(H106,J106,L106,N106,P106,R106,U106,W106,Z106,AC106,AE106,AG106,AI106,AJ106))</f>
        <v>780</v>
      </c>
      <c r="AL106" s="6">
        <f t="shared" si="14"/>
        <v>9</v>
      </c>
      <c r="AM106" s="4">
        <f t="shared" si="15"/>
        <v>780</v>
      </c>
    </row>
    <row r="107" spans="1:39" s="2" customFormat="1" ht="15" customHeight="1">
      <c r="A107" s="2">
        <f>RANK(AK107,$AK$98:$AK$109,0)</f>
        <v>10</v>
      </c>
      <c r="B107" s="10">
        <f>IF(ISERROR(RANK(AM107,$AM$98:$AM$109,0)),"",RANK(AM107,$AM$98:$AM$109,0))</f>
        <v>10</v>
      </c>
      <c r="C107" s="23" t="s">
        <v>137</v>
      </c>
      <c r="D107" s="23" t="s">
        <v>77</v>
      </c>
      <c r="E107" s="23" t="s">
        <v>138</v>
      </c>
      <c r="F107" s="23">
        <v>1947</v>
      </c>
      <c r="G107" s="12">
        <v>17</v>
      </c>
      <c r="H107" s="6">
        <f>IF(AND(G$96&gt;0,G107&gt;=1),IF(G$96&lt;10,220-20*G107,IF(G$96&lt;=17,210-10*G107,IF(G$96&lt;=40,204-4*G107,IF(G$96&lt;=80,202-2*G107,IF(G$96&gt;80,IF(G107&gt;160,40,201-1*G107)))))),IF(G107&gt;=1,"!?!",""))</f>
        <v>136</v>
      </c>
      <c r="I107" s="12">
        <v>27</v>
      </c>
      <c r="J107" s="6">
        <f>IF(AND(I$96&gt;0,I107&gt;=1),IF(I$96&lt;10,220-20*I107,IF(I$96&lt;=17,210-10*I107,IF(I$96&lt;=40,204-4*I107,IF(I$96&lt;=80,202-2*I107,IF(I$96&gt;80,IF(I107&gt;160,40,201-1*I107)))))),IF(I107&gt;=1,"!?!",""))</f>
        <v>96</v>
      </c>
      <c r="K107" s="12">
        <v>19</v>
      </c>
      <c r="L107" s="6">
        <f>IF(AND(K$96&gt;0,K107&gt;=1),IF(K$96&lt;10,220-20*K107,IF(K$96&lt;=17,210-10*K107,IF(K$96&lt;=40,204-4*K107,IF(K$96&lt;=80,202-2*K107,IF(K$96&gt;80,IF(K107&gt;160,40,201-1*K107)))))),IF(K107&gt;=1,"!?!",""))</f>
        <v>128</v>
      </c>
      <c r="M107" s="12">
        <v>14</v>
      </c>
      <c r="N107" s="6">
        <f>IF(AND(M$96&gt;0,M107&gt;=1),IF(M$96&lt;10,220-20*M107,IF(M$96&lt;=17,210-10*M107,IF(M$96&lt;=40,204-4*M107,IF(M$96&lt;=80,202-2*M107,IF(M$96&gt;80,IF(M107&gt;160,40,201-1*M107)))))),IF(M107&gt;=1,"!?!",""))</f>
        <v>70</v>
      </c>
      <c r="O107" s="12">
        <v>9</v>
      </c>
      <c r="P107" s="6">
        <f>IF(AND(O$96&gt;0,O107&gt;=1),IF(O$96&lt;10,220-20*O107,IF(O$96&lt;=17,210-10*O107,IF(O$96&lt;=40,204-4*O107,IF(O$96&lt;=80,202-2*O107,IF(O$96&gt;80,IF(O107&gt;160,40,201-1*O107)))))),IF(O107&gt;=1,"!?!",""))</f>
        <v>40</v>
      </c>
      <c r="Q107" s="12">
        <v>19</v>
      </c>
      <c r="R107" s="6">
        <f>IF(AND(Q$96&gt;0,Q107&gt;=1),IF(Q$96&lt;10,220-20*Q107,IF(Q$96&lt;=17,210-10*Q107,IF(Q$96&lt;=40,204-4*Q107,IF(Q$96&lt;=80,202-2*Q107,IF(Q$96&gt;80,IF(Q107&gt;160,40,201-1*Q107)))))),IF(Q107&gt;=1,"!?!",""))</f>
        <v>128</v>
      </c>
      <c r="S107" s="11"/>
      <c r="T107" s="12"/>
      <c r="U107" s="6">
        <f>IF(AND(S$96&gt;0,S107&gt;=1,T107=0),IF(S$96&lt;10,220-20*S107,IF(S$96&lt;=17,210-10*S107,IF(S$96&lt;=40,204-4*S107,IF(S$96&lt;=80,202-2*S107,IF(S$96&gt;80,IF(S107&gt;160,40,201-1*S107)))))),IF(AND(T$96&gt;0,T107&gt;=1,S107=0),IF(T$96&lt;10,220-20*T107,IF(T$96&lt;=17,210-10*T107,IF(T$96&lt;=40,204-4*T107,IF(T$96&lt;=80,202-2*T107,IF(T$96&gt;80,IF(T107&gt;160,40,201-1*T107)))))),IF(OR(S107&gt;=1,T107&gt;=1),"!?!","")))</f>
      </c>
      <c r="V107" s="12"/>
      <c r="W107" s="6">
        <f>IF(AND(V$96&gt;0,V107&gt;=1),IF(V$96&lt;10,220-20*V107,IF(V$96&lt;=17,210-10*V107,IF(V$96&lt;=40,204-4*V107,IF(V$96&lt;=80,202-2*V107,IF(V$96&gt;80,IF(V107&gt;160,40,201-1*V107)))))),IF(V107&gt;=1,"!?!",""))</f>
      </c>
      <c r="X107" s="11"/>
      <c r="Y107" s="12">
        <v>10</v>
      </c>
      <c r="Z107" s="6">
        <f>IF(AND(X$96&gt;0,X107&gt;=1,Y107=0),IF(X$96&lt;10,220-20*X107,IF(X$96&lt;=17,210-10*X107,IF(X$96&lt;=40,204-4*X107,IF(X$96&lt;=80,202-2*X107,IF(X$96&gt;80,IF(X107&gt;160,40,201-1*X107)))))),IF(AND(Y$96&gt;0,Y107&gt;=1,X107=0),IF(Y$96&lt;10,220-20*Y107,IF(Y$96&lt;=17,210-10*Y107,IF(Y$96&lt;=40,204-4*Y107,IF(Y$96&lt;=80,202-2*Y107,IF(Y$96&gt;80,IF(Y107&gt;160,40,201-1*Y107)))))),IF(OR(X107&gt;=1,Y107&gt;=1),"!?!","")))</f>
        <v>110</v>
      </c>
      <c r="AA107" s="11"/>
      <c r="AB107" s="12"/>
      <c r="AC107" s="6">
        <f>IF(AND(AA$96&gt;0,AA107&gt;=1,AB107=0),IF(AA$96&lt;10,220-20*AA107,IF(AA$96&lt;=17,210-10*AA107,IF(AA$96&lt;=40,204-4*AA107,IF(AA$96&lt;=80,202-2*AA107,IF(AA$96&gt;80,IF(AA107&gt;160,40,201-1*AA107)))))),IF(AND(AB$96&gt;0,AB107&gt;=1,AA107=0),IF(AB$96&lt;10,220-20*AB107,IF(AB$96&lt;=17,210-10*AB107,IF(AB$96&lt;=40,204-4*AB107,IF(AB$96&lt;=80,202-2*AB107,IF(AB$96&gt;80,IF(AB107&gt;160,40,201-1*AB107)))))),IF(OR(AA107&gt;=1,AB107&gt;=1),"!?!","")))</f>
      </c>
      <c r="AD107" s="12">
        <v>15</v>
      </c>
      <c r="AE107" s="6">
        <f>IF(AND(AD$96&gt;0,AD107&gt;=1),IF(AD$96&lt;10,220-20*AD107,IF(AD$96&lt;=17,210-10*AD107,IF(AD$96&lt;=40,204-4*AD107,IF(AD$96&lt;=80,202-2*AD107,IF(AD$96&gt;80,IF(AD107&gt;160,40,201-1*AD107)))))),IF(AD107&gt;=1,"!?!",""))</f>
        <v>60</v>
      </c>
      <c r="AF107" s="12">
        <v>21</v>
      </c>
      <c r="AG107" s="6">
        <f>IF(AND(AF$96&gt;0,AF107&gt;=1),IF(AF$96&lt;10,220-20*AF107,IF(AF$96&lt;=17,210-10*AF107,IF(AF$96&lt;=40,204-4*AF107,IF(AF$96&lt;=80,202-2*AF107,IF(AF$96&gt;80,IF(AF107&gt;160,40,201-1*AF107)))))),IF(AF107&gt;=1,"!?!",""))</f>
        <v>120</v>
      </c>
      <c r="AH107" s="12"/>
      <c r="AI107" s="6">
        <f>IF(AND(AH$96&gt;0,AH107&gt;=1),IF(AH$96&lt;10,220-20*AH107,IF(AH$96&lt;=17,210-10*AH107,IF(AH$96&lt;=40,204-4*AH107,IF(AH$96&lt;=80,202-2*AH107,IF(AH$96&gt;80,IF(AH107&gt;160,40,201-1*AH107)))))),IF(AH107&gt;=1,"!?!",""))</f>
      </c>
      <c r="AJ107" s="6">
        <f t="shared" si="13"/>
        <v>120</v>
      </c>
      <c r="AK107" s="4">
        <f>IF(AL107&gt;5,LARGE((H107,J107,L107,N107,P107,R107,U107,W107,Z107,AC107,AE107,AG107,AI107,AJ107),1)+LARGE((H107,J107,L107,N107,P107,R107,U107,W107,Z107,AC107,AE107,AG107,AI107,AJ107),2)+LARGE((H107,J107,L107,N107,P107,R107,U107,W107,Z107,AC107,AE107,AG107,AI107,AJ107),3)+LARGE((H107,J107,L107,N107,P107,R107,U107,W107,Z107,AC107,AE107,AG107,AI107,AJ107),4)+LARGE((H107,J107,L107,N107,P107,R107,U107,W107,Z107,AC107,AE107,AG107,AI107,AJ107),5)+LARGE((H107,J107,L107,N107,P107,R107,U107,W107,Z107,AC107,AE107,AG107,AI107,AJ107),6),SUM(H107,J107,L107,N107,P107,R107,U107,W107,Z107,AC107,AE107,AG107,AI107,AJ107))</f>
        <v>742</v>
      </c>
      <c r="AL107" s="6">
        <f t="shared" si="14"/>
        <v>10</v>
      </c>
      <c r="AM107" s="4">
        <f t="shared" si="15"/>
        <v>742</v>
      </c>
    </row>
    <row r="108" spans="1:39" s="2" customFormat="1" ht="11.25">
      <c r="A108" s="2">
        <f>RANK(AK108,$AK$98:$AK$109,0)</f>
        <v>11</v>
      </c>
      <c r="B108" s="10">
        <f>IF(ISERROR(RANK(AM108,$AM$98:$AM$109,0)),"",RANK(AM108,$AM$98:$AM$109,0))</f>
        <v>11</v>
      </c>
      <c r="C108" s="23" t="s">
        <v>190</v>
      </c>
      <c r="D108" s="23" t="s">
        <v>191</v>
      </c>
      <c r="E108" s="23" t="s">
        <v>192</v>
      </c>
      <c r="F108" s="23">
        <v>1956</v>
      </c>
      <c r="G108" s="12"/>
      <c r="H108" s="6">
        <f>IF(AND(G$96&gt;0,G108&gt;=1),IF(G$96&lt;10,220-20*G108,IF(G$96&lt;=17,210-10*G108,IF(G$96&lt;=40,204-4*G108,IF(G$96&lt;=80,202-2*G108,IF(G$96&gt;80,IF(G108&gt;160,40,201-1*G108)))))),IF(G108&gt;=1,"!?!",""))</f>
      </c>
      <c r="I108" s="12"/>
      <c r="J108" s="6">
        <f>IF(AND(I$96&gt;0,I108&gt;=1),IF(I$96&lt;10,220-20*I108,IF(I$96&lt;=17,210-10*I108,IF(I$96&lt;=40,204-4*I108,IF(I$96&lt;=80,202-2*I108,IF(I$96&gt;80,IF(I108&gt;160,40,201-1*I108)))))),IF(I108&gt;=1,"!?!",""))</f>
      </c>
      <c r="K108" s="12"/>
      <c r="L108" s="6">
        <f>IF(AND(K$96&gt;0,K108&gt;=1),IF(K$96&lt;10,220-20*K108,IF(K$96&lt;=17,210-10*K108,IF(K$96&lt;=40,204-4*K108,IF(K$96&lt;=80,202-2*K108,IF(K$96&gt;80,IF(K108&gt;160,40,201-1*K108)))))),IF(K108&gt;=1,"!?!",""))</f>
      </c>
      <c r="M108" s="12"/>
      <c r="N108" s="6">
        <f>IF(AND(M$96&gt;0,M108&gt;=1),IF(M$96&lt;10,220-20*M108,IF(M$96&lt;=17,210-10*M108,IF(M$96&lt;=40,204-4*M108,IF(M$96&lt;=80,202-2*M108,IF(M$96&gt;80,IF(M108&gt;160,40,201-1*M108)))))),IF(M108&gt;=1,"!?!",""))</f>
      </c>
      <c r="O108" s="12">
        <v>9</v>
      </c>
      <c r="P108" s="6">
        <f>IF(AND(O$96&gt;0,O108&gt;=1),IF(O$96&lt;10,220-20*O108,IF(O$96&lt;=17,210-10*O108,IF(O$96&lt;=40,204-4*O108,IF(O$96&lt;=80,202-2*O108,IF(O$96&gt;80,IF(O108&gt;160,40,201-1*O108)))))),IF(O108&gt;=1,"!?!",""))</f>
        <v>40</v>
      </c>
      <c r="Q108" s="12">
        <v>16</v>
      </c>
      <c r="R108" s="6">
        <f>IF(AND(Q$96&gt;0,Q108&gt;=1),IF(Q$96&lt;10,220-20*Q108,IF(Q$96&lt;=17,210-10*Q108,IF(Q$96&lt;=40,204-4*Q108,IF(Q$96&lt;=80,202-2*Q108,IF(Q$96&gt;80,IF(Q108&gt;160,40,201-1*Q108)))))),IF(Q108&gt;=1,"!?!",""))</f>
        <v>140</v>
      </c>
      <c r="S108" s="11">
        <v>12</v>
      </c>
      <c r="T108" s="12"/>
      <c r="U108" s="6">
        <f>IF(AND(S$96&gt;0,S108&gt;=1,T108=0),IF(S$96&lt;10,220-20*S108,IF(S$96&lt;=17,210-10*S108,IF(S$96&lt;=40,204-4*S108,IF(S$96&lt;=80,202-2*S108,IF(S$96&gt;80,IF(S108&gt;160,40,201-1*S108)))))),IF(AND(T$96&gt;0,T108&gt;=1,S108=0),IF(T$96&lt;10,220-20*T108,IF(T$96&lt;=17,210-10*T108,IF(T$96&lt;=40,204-4*T108,IF(T$96&lt;=80,202-2*T108,IF(T$96&gt;80,IF(T108&gt;160,40,201-1*T108)))))),IF(OR(S108&gt;=1,T108&gt;=1),"!?!","")))</f>
        <v>156</v>
      </c>
      <c r="V108" s="12"/>
      <c r="W108" s="6">
        <f>IF(AND(V$96&gt;0,V108&gt;=1),IF(V$96&lt;10,220-20*V108,IF(V$96&lt;=17,210-10*V108,IF(V$96&lt;=40,204-4*V108,IF(V$96&lt;=80,202-2*V108,IF(V$96&gt;80,IF(V108&gt;160,40,201-1*V108)))))),IF(V108&gt;=1,"!?!",""))</f>
      </c>
      <c r="X108" s="11"/>
      <c r="Y108" s="12">
        <v>7</v>
      </c>
      <c r="Z108" s="6">
        <f>IF(AND(X$96&gt;0,X108&gt;=1,Y108=0),IF(X$96&lt;10,220-20*X108,IF(X$96&lt;=17,210-10*X108,IF(X$96&lt;=40,204-4*X108,IF(X$96&lt;=80,202-2*X108,IF(X$96&gt;80,IF(X108&gt;160,40,201-1*X108)))))),IF(AND(Y$96&gt;0,Y108&gt;=1,X108=0),IF(Y$96&lt;10,220-20*Y108,IF(Y$96&lt;=17,210-10*Y108,IF(Y$96&lt;=40,204-4*Y108,IF(Y$96&lt;=80,202-2*Y108,IF(Y$96&gt;80,IF(Y108&gt;160,40,201-1*Y108)))))),IF(OR(X108&gt;=1,Y108&gt;=1),"!?!","")))</f>
        <v>140</v>
      </c>
      <c r="AA108" s="11"/>
      <c r="AB108" s="12"/>
      <c r="AC108" s="6">
        <f>IF(AND(AA$96&gt;0,AA108&gt;=1,AB108=0),IF(AA$96&lt;10,220-20*AA108,IF(AA$96&lt;=17,210-10*AA108,IF(AA$96&lt;=40,204-4*AA108,IF(AA$96&lt;=80,202-2*AA108,IF(AA$96&gt;80,IF(AA108&gt;160,40,201-1*AA108)))))),IF(AND(AB$96&gt;0,AB108&gt;=1,AA108=0),IF(AB$96&lt;10,220-20*AB108,IF(AB$96&lt;=17,210-10*AB108,IF(AB$96&lt;=40,204-4*AB108,IF(AB$96&lt;=80,202-2*AB108,IF(AB$96&gt;80,IF(AB108&gt;160,40,201-1*AB108)))))),IF(OR(AA108&gt;=1,AB108&gt;=1),"!?!","")))</f>
      </c>
      <c r="AD108" s="12"/>
      <c r="AE108" s="6">
        <f>IF(AND(AD$96&gt;0,AD108&gt;=1),IF(AD$96&lt;10,220-20*AD108,IF(AD$96&lt;=17,210-10*AD108,IF(AD$96&lt;=40,204-4*AD108,IF(AD$96&lt;=80,202-2*AD108,IF(AD$96&gt;80,IF(AD108&gt;160,40,201-1*AD108)))))),IF(AD108&gt;=1,"!?!",""))</f>
      </c>
      <c r="AF108" s="12">
        <v>18</v>
      </c>
      <c r="AG108" s="6">
        <f>IF(AND(AF$96&gt;0,AF108&gt;=1),IF(AF$96&lt;10,220-20*AF108,IF(AF$96&lt;=17,210-10*AF108,IF(AF$96&lt;=40,204-4*AF108,IF(AF$96&lt;=80,202-2*AF108,IF(AF$96&gt;80,IF(AF108&gt;160,40,201-1*AF108)))))),IF(AF108&gt;=1,"!?!",""))</f>
        <v>132</v>
      </c>
      <c r="AH108" s="12"/>
      <c r="AI108" s="6">
        <f>IF(AND(AH$96&gt;0,AH108&gt;=1),IF(AH$96&lt;10,220-20*AH108,IF(AH$96&lt;=17,210-10*AH108,IF(AH$96&lt;=40,204-4*AH108,IF(AH$96&lt;=80,202-2*AH108,IF(AH$96&gt;80,IF(AH108&gt;160,40,201-1*AH108)))))),IF(AH108&gt;=1,"!?!",""))</f>
      </c>
      <c r="AJ108" s="6">
        <f t="shared" si="13"/>
        <v>132</v>
      </c>
      <c r="AK108" s="4">
        <f>IF(AL108&gt;5,LARGE((H108,J108,L108,N108,P108,R108,U108,W108,Z108,AC108,AE108,AG108,AI108,AJ108),1)+LARGE((H108,J108,L108,N108,P108,R108,U108,W108,Z108,AC108,AE108,AG108,AI108,AJ108),2)+LARGE((H108,J108,L108,N108,P108,R108,U108,W108,Z108,AC108,AE108,AG108,AI108,AJ108),3)+LARGE((H108,J108,L108,N108,P108,R108,U108,W108,Z108,AC108,AE108,AG108,AI108,AJ108),4)+LARGE((H108,J108,L108,N108,P108,R108,U108,W108,Z108,AC108,AE108,AG108,AI108,AJ108),5)+LARGE((H108,J108,L108,N108,P108,R108,U108,W108,Z108,AC108,AE108,AG108,AI108,AJ108),6),SUM(H108,J108,L108,N108,P108,R108,U108,W108,Z108,AC108,AE108,AG108,AI108,AJ108))</f>
        <v>740</v>
      </c>
      <c r="AL108" s="6">
        <f t="shared" si="14"/>
        <v>6</v>
      </c>
      <c r="AM108" s="4">
        <f t="shared" si="15"/>
        <v>740</v>
      </c>
    </row>
    <row r="109" spans="1:39" s="2" customFormat="1" ht="15" customHeight="1">
      <c r="A109" s="2">
        <f>RANK(AK109,$AK$98:$AK$109,0)</f>
        <v>12</v>
      </c>
      <c r="B109" s="10">
        <f>IF(ISERROR(RANK(AM109,$AM$98:$AM$109,0)),"",RANK(AM109,$AM$98:$AM$109,0))</f>
        <v>12</v>
      </c>
      <c r="C109" s="23" t="s">
        <v>53</v>
      </c>
      <c r="D109" s="23" t="s">
        <v>18</v>
      </c>
      <c r="E109" s="23" t="s">
        <v>5</v>
      </c>
      <c r="F109" s="23">
        <v>1943</v>
      </c>
      <c r="G109" s="12"/>
      <c r="H109" s="6">
        <f>IF(AND(G$96&gt;0,G109&gt;=1),IF(G$96&lt;10,220-20*G109,IF(G$96&lt;=17,210-10*G109,IF(G$96&lt;=40,204-4*G109,IF(G$96&lt;=80,202-2*G109,IF(G$96&gt;80,IF(G109&gt;160,40,201-1*G109)))))),IF(G109&gt;=1,"!?!",""))</f>
      </c>
      <c r="I109" s="12"/>
      <c r="J109" s="6">
        <f>IF(AND(I$96&gt;0,I109&gt;=1),IF(I$96&lt;10,220-20*I109,IF(I$96&lt;=17,210-10*I109,IF(I$96&lt;=40,204-4*I109,IF(I$96&lt;=80,202-2*I109,IF(I$96&gt;80,IF(I109&gt;160,40,201-1*I109)))))),IF(I109&gt;=1,"!?!",""))</f>
      </c>
      <c r="K109" s="12"/>
      <c r="L109" s="6">
        <f>IF(AND(K$96&gt;0,K109&gt;=1),IF(K$96&lt;10,220-20*K109,IF(K$96&lt;=17,210-10*K109,IF(K$96&lt;=40,204-4*K109,IF(K$96&lt;=80,202-2*K109,IF(K$96&gt;80,IF(K109&gt;160,40,201-1*K109)))))),IF(K109&gt;=1,"!?!",""))</f>
      </c>
      <c r="M109" s="12">
        <v>12</v>
      </c>
      <c r="N109" s="6">
        <f>IF(AND(M$96&gt;0,M109&gt;=1),IF(M$96&lt;10,220-20*M109,IF(M$96&lt;=17,210-10*M109,IF(M$96&lt;=40,204-4*M109,IF(M$96&lt;=80,202-2*M109,IF(M$96&gt;80,IF(M109&gt;160,40,201-1*M109)))))),IF(M109&gt;=1,"!?!",""))</f>
        <v>90</v>
      </c>
      <c r="O109" s="12">
        <v>9</v>
      </c>
      <c r="P109" s="6">
        <f>IF(AND(O$96&gt;0,O109&gt;=1),IF(O$96&lt;10,220-20*O109,IF(O$96&lt;=17,210-10*O109,IF(O$96&lt;=40,204-4*O109,IF(O$96&lt;=80,202-2*O109,IF(O$96&gt;80,IF(O109&gt;160,40,201-1*O109)))))),IF(O109&gt;=1,"!?!",""))</f>
        <v>40</v>
      </c>
      <c r="Q109" s="12">
        <v>14</v>
      </c>
      <c r="R109" s="6">
        <f>IF(AND(Q$96&gt;0,Q109&gt;=1),IF(Q$96&lt;10,220-20*Q109,IF(Q$96&lt;=17,210-10*Q109,IF(Q$96&lt;=40,204-4*Q109,IF(Q$96&lt;=80,202-2*Q109,IF(Q$96&gt;80,IF(Q109&gt;160,40,201-1*Q109)))))),IF(Q109&gt;=1,"!?!",""))</f>
        <v>148</v>
      </c>
      <c r="S109" s="11"/>
      <c r="T109" s="12">
        <v>17</v>
      </c>
      <c r="U109" s="6">
        <f>IF(AND(S$96&gt;0,S109&gt;=1,T109=0),IF(S$96&lt;10,220-20*S109,IF(S$96&lt;=17,210-10*S109,IF(S$96&lt;=40,204-4*S109,IF(S$96&lt;=80,202-2*S109,IF(S$96&gt;80,IF(S109&gt;160,40,201-1*S109)))))),IF(AND(T$96&gt;0,T109&gt;=1,S109=0),IF(T$96&lt;10,220-20*T109,IF(T$96&lt;=17,210-10*T109,IF(T$96&lt;=40,204-4*T109,IF(T$96&lt;=80,202-2*T109,IF(T$96&gt;80,IF(T109&gt;160,40,201-1*T109)))))),IF(OR(S109&gt;=1,T109&gt;=1),"!?!","")))</f>
        <v>136</v>
      </c>
      <c r="V109" s="12">
        <v>9</v>
      </c>
      <c r="W109" s="6">
        <f>IF(AND(V$96&gt;0,V109&gt;=1),IF(V$96&lt;10,220-20*V109,IF(V$96&lt;=17,210-10*V109,IF(V$96&lt;=40,204-4*V109,IF(V$96&lt;=80,202-2*V109,IF(V$96&gt;80,IF(V109&gt;160,40,201-1*V109)))))),IF(V109&gt;=1,"!?!",""))</f>
        <v>120</v>
      </c>
      <c r="X109" s="11">
        <v>10</v>
      </c>
      <c r="Y109" s="12"/>
      <c r="Z109" s="6">
        <f>IF(AND(X$96&gt;0,X109&gt;=1,Y109=0),IF(X$96&lt;10,220-20*X109,IF(X$96&lt;=17,210-10*X109,IF(X$96&lt;=40,204-4*X109,IF(X$96&lt;=80,202-2*X109,IF(X$96&gt;80,IF(X109&gt;160,40,201-1*X109)))))),IF(AND(Y$96&gt;0,Y109&gt;=1,X109=0),IF(Y$96&lt;10,220-20*Y109,IF(Y$96&lt;=17,210-10*Y109,IF(Y$96&lt;=40,204-4*Y109,IF(Y$96&lt;=80,202-2*Y109,IF(Y$96&gt;80,IF(Y109&gt;160,40,201-1*Y109)))))),IF(OR(X109&gt;=1,Y109&gt;=1),"!?!","")))</f>
        <v>110</v>
      </c>
      <c r="AA109" s="11">
        <v>5</v>
      </c>
      <c r="AB109" s="12"/>
      <c r="AC109" s="6">
        <f>IF(AND(AA$96&gt;0,AA109&gt;=1,AB109=0),IF(AA$96&lt;10,220-20*AA109,IF(AA$96&lt;=17,210-10*AA109,IF(AA$96&lt;=40,204-4*AA109,IF(AA$96&lt;=80,202-2*AA109,IF(AA$96&gt;80,IF(AA109&gt;160,40,201-1*AA109)))))),IF(AND(AB$96&gt;0,AB109&gt;=1,AA109=0),IF(AB$96&lt;10,220-20*AB109,IF(AB$96&lt;=17,210-10*AB109,IF(AB$96&lt;=40,204-4*AB109,IF(AB$96&lt;=80,202-2*AB109,IF(AB$96&gt;80,IF(AB109&gt;160,40,201-1*AB109)))))),IF(OR(AA109&gt;=1,AB109&gt;=1),"!?!","")))</f>
        <v>120</v>
      </c>
      <c r="AD109" s="12"/>
      <c r="AE109" s="6">
        <f>IF(AND(AD$96&gt;0,AD109&gt;=1),IF(AD$96&lt;10,220-20*AD109,IF(AD$96&lt;=17,210-10*AD109,IF(AD$96&lt;=40,204-4*AD109,IF(AD$96&lt;=80,202-2*AD109,IF(AD$96&gt;80,IF(AD109&gt;160,40,201-1*AD109)))))),IF(AD109&gt;=1,"!?!",""))</f>
      </c>
      <c r="AF109" s="12"/>
      <c r="AG109" s="6">
        <f>IF(AND(AF$96&gt;0,AF109&gt;=1),IF(AF$96&lt;10,220-20*AF109,IF(AF$96&lt;=17,210-10*AF109,IF(AF$96&lt;=40,204-4*AF109,IF(AF$96&lt;=80,202-2*AF109,IF(AF$96&gt;80,IF(AF109&gt;160,40,201-1*AF109)))))),IF(AF109&gt;=1,"!?!",""))</f>
      </c>
      <c r="AH109" s="12">
        <v>7</v>
      </c>
      <c r="AI109" s="6">
        <f>IF(AND(AH$96&gt;0,AH109&gt;=1),IF(AH$96&lt;10,220-20*AH109,IF(AH$96&lt;=17,210-10*AH109,IF(AH$96&lt;=40,204-4*AH109,IF(AH$96&lt;=80,202-2*AH109,IF(AH$96&gt;80,IF(AH109&gt;160,40,201-1*AH109)))))),IF(AH109&gt;=1,"!?!",""))</f>
        <v>80</v>
      </c>
      <c r="AJ109" s="6">
        <f t="shared" si="13"/>
      </c>
      <c r="AK109" s="4">
        <f>IF(AL109&gt;5,LARGE((H109,J109,L109,N109,P109,R109,U109,W109,Z109,AC109,AE109,AG109,AI109,AJ109),1)+LARGE((H109,J109,L109,N109,P109,R109,U109,W109,Z109,AC109,AE109,AG109,AI109,AJ109),2)+LARGE((H109,J109,L109,N109,P109,R109,U109,W109,Z109,AC109,AE109,AG109,AI109,AJ109),3)+LARGE((H109,J109,L109,N109,P109,R109,U109,W109,Z109,AC109,AE109,AG109,AI109,AJ109),4)+LARGE((H109,J109,L109,N109,P109,R109,U109,W109,Z109,AC109,AE109,AG109,AI109,AJ109),5)+LARGE((H109,J109,L109,N109,P109,R109,U109,W109,Z109,AC109,AE109,AG109,AI109,AJ109),6),SUM(H109,J109,L109,N109,P109,R109,U109,W109,Z109,AC109,AE109,AG109,AI109,AJ109))</f>
        <v>724</v>
      </c>
      <c r="AL109" s="6">
        <f t="shared" si="14"/>
        <v>8</v>
      </c>
      <c r="AM109" s="4">
        <f t="shared" si="15"/>
        <v>724</v>
      </c>
    </row>
    <row r="110" spans="2:39" s="2" customFormat="1" ht="11.25">
      <c r="B110" s="10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</sheetData>
  <sheetProtection/>
  <mergeCells count="21">
    <mergeCell ref="A96:A97"/>
    <mergeCell ref="B96:B97"/>
    <mergeCell ref="A68:A69"/>
    <mergeCell ref="A56:A57"/>
    <mergeCell ref="B48:B49"/>
    <mergeCell ref="A42:A43"/>
    <mergeCell ref="A36:A37"/>
    <mergeCell ref="B36:B37"/>
    <mergeCell ref="B9:B10"/>
    <mergeCell ref="A16:A17"/>
    <mergeCell ref="B16:B17"/>
    <mergeCell ref="A81:A82"/>
    <mergeCell ref="B81:B82"/>
    <mergeCell ref="B68:B69"/>
    <mergeCell ref="B56:B57"/>
    <mergeCell ref="A48:A49"/>
    <mergeCell ref="AJ1:AJ7"/>
    <mergeCell ref="B42:B43"/>
    <mergeCell ref="A9:A10"/>
    <mergeCell ref="A24:A25"/>
    <mergeCell ref="B24:B25"/>
  </mergeCells>
  <printOptions/>
  <pageMargins left="0.21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H1" sqref="A1:H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2012-05-14T18:01:12Z</cp:lastPrinted>
  <dcterms:created xsi:type="dcterms:W3CDTF">2006-09-12T15:06:44Z</dcterms:created>
  <dcterms:modified xsi:type="dcterms:W3CDTF">2016-11-21T21:08:46Z</dcterms:modified>
  <cp:category/>
  <cp:version/>
  <cp:contentType/>
  <cp:contentStatus/>
</cp:coreProperties>
</file>